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ellimages.xml" ContentType="application/vnd.wps-officedocument.cellimag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200" windowHeight="6795"/>
  </bookViews>
  <sheets>
    <sheet name="Sheet1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0" i="1"/>
  <c r="O78"/>
  <c r="O76"/>
  <c r="O74"/>
  <c r="O72"/>
  <c r="O69"/>
  <c r="O67"/>
  <c r="O65"/>
  <c r="O63"/>
  <c r="O59"/>
  <c r="O57"/>
  <c r="O55"/>
  <c r="O53"/>
  <c r="O51"/>
  <c r="O48"/>
  <c r="O45"/>
  <c r="O42"/>
  <c r="O40"/>
  <c r="O38"/>
  <c r="O36"/>
  <c r="O34"/>
  <c r="O32"/>
  <c r="O30"/>
  <c r="O28"/>
  <c r="O26"/>
  <c r="O24"/>
  <c r="O22"/>
  <c r="O81"/>
  <c r="O79"/>
  <c r="O77"/>
  <c r="O75"/>
  <c r="O73"/>
  <c r="O70"/>
  <c r="O68"/>
  <c r="O66"/>
  <c r="O64"/>
  <c r="O62"/>
  <c r="O58"/>
  <c r="O56"/>
  <c r="O54"/>
  <c r="O52"/>
  <c r="O49"/>
  <c r="O47"/>
  <c r="O44"/>
  <c r="O41"/>
  <c r="O39"/>
  <c r="O37"/>
  <c r="O35"/>
  <c r="O33"/>
  <c r="O31"/>
  <c r="O29"/>
  <c r="O27"/>
  <c r="O25"/>
  <c r="O23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20AD9F74B17E4187A76B470CCEB633CD" descr="Akhila M"/>
        <xdr:cNvPicPr/>
      </xdr:nvPicPr>
      <xdr:blipFill>
        <a:blip r:embed="rId1"/>
        <a:stretch>
          <a:fillRect/>
        </a:stretch>
      </xdr:blipFill>
      <xdr:spPr>
        <a:xfrm>
          <a:off x="0" y="0"/>
          <a:ext cx="1895475" cy="2419350"/>
        </a:xfrm>
        <a:prstGeom prst="rect">
          <a:avLst/>
        </a:prstGeom>
      </xdr:spPr>
    </xdr:pic>
  </etc:cellImage>
  <etc:cellImage>
    <xdr:pic>
      <xdr:nvPicPr>
        <xdr:cNvPr id="3" name="ID_6CE40CB4F6EE40F8AB44009605A96304" descr="Aparna M"/>
        <xdr:cNvPicPr/>
      </xdr:nvPicPr>
      <xdr:blipFill>
        <a:blip r:embed="rId2"/>
        <a:stretch>
          <a:fillRect/>
        </a:stretch>
      </xdr:blipFill>
      <xdr:spPr>
        <a:xfrm>
          <a:off x="0" y="0"/>
          <a:ext cx="2324100" cy="2809875"/>
        </a:xfrm>
        <a:prstGeom prst="rect">
          <a:avLst/>
        </a:prstGeom>
      </xdr:spPr>
    </xdr:pic>
  </etc:cellImage>
  <etc:cellImage>
    <xdr:pic>
      <xdr:nvPicPr>
        <xdr:cNvPr id="4" name="ID_88B9644BA4B74B4AA2BD40A59B99669F" descr="Arathy  K"/>
        <xdr:cNvPicPr/>
      </xdr:nvPicPr>
      <xdr:blipFill>
        <a:blip r:embed="rId3"/>
        <a:stretch>
          <a:fillRect/>
        </a:stretch>
      </xdr:blipFill>
      <xdr:spPr>
        <a:xfrm>
          <a:off x="0" y="0"/>
          <a:ext cx="2796540" cy="3657600"/>
        </a:xfrm>
        <a:prstGeom prst="rect">
          <a:avLst/>
        </a:prstGeom>
      </xdr:spPr>
    </xdr:pic>
  </etc:cellImage>
  <etc:cellImage>
    <xdr:pic>
      <xdr:nvPicPr>
        <xdr:cNvPr id="5" name="ID_FE403642007C4B568079FFEE2AE018D5" descr="Aryakrishna M B"/>
        <xdr:cNvPicPr/>
      </xdr:nvPicPr>
      <xdr:blipFill>
        <a:blip r:embed="rId4"/>
        <a:stretch>
          <a:fillRect/>
        </a:stretch>
      </xdr:blipFill>
      <xdr:spPr>
        <a:xfrm>
          <a:off x="0" y="0"/>
          <a:ext cx="2377440" cy="3154680"/>
        </a:xfrm>
        <a:prstGeom prst="rect">
          <a:avLst/>
        </a:prstGeom>
      </xdr:spPr>
    </xdr:pic>
  </etc:cellImage>
  <etc:cellImage>
    <xdr:pic>
      <xdr:nvPicPr>
        <xdr:cNvPr id="6" name="ID_984132241CC34449B7C23909AE633439" descr="Aswathy K N"/>
        <xdr:cNvPicPr/>
      </xdr:nvPicPr>
      <xdr:blipFill>
        <a:blip r:embed="rId5"/>
        <a:stretch>
          <a:fillRect/>
        </a:stretch>
      </xdr:blipFill>
      <xdr:spPr>
        <a:xfrm>
          <a:off x="0" y="0"/>
          <a:ext cx="2186940" cy="2689860"/>
        </a:xfrm>
        <a:prstGeom prst="rect">
          <a:avLst/>
        </a:prstGeom>
      </xdr:spPr>
    </xdr:pic>
  </etc:cellImage>
  <etc:cellImage>
    <xdr:pic>
      <xdr:nvPicPr>
        <xdr:cNvPr id="7" name="ID_0424A90A6F6F43D88976D1584C07D10A" descr="Athira K R"/>
        <xdr:cNvPicPr/>
      </xdr:nvPicPr>
      <xdr:blipFill>
        <a:blip r:embed="rId6"/>
        <a:stretch>
          <a:fillRect/>
        </a:stretch>
      </xdr:blipFill>
      <xdr:spPr>
        <a:xfrm>
          <a:off x="0" y="0"/>
          <a:ext cx="2522220" cy="3238500"/>
        </a:xfrm>
        <a:prstGeom prst="rect">
          <a:avLst/>
        </a:prstGeom>
      </xdr:spPr>
    </xdr:pic>
  </etc:cellImage>
  <etc:cellImage>
    <xdr:pic>
      <xdr:nvPicPr>
        <xdr:cNvPr id="8" name="ID_535BF1BBC8C04621BC7E16A718D65EDE" descr="Athira Satheesan"/>
        <xdr:cNvPicPr/>
      </xdr:nvPicPr>
      <xdr:blipFill>
        <a:blip r:embed="rId7"/>
        <a:stretch>
          <a:fillRect/>
        </a:stretch>
      </xdr:blipFill>
      <xdr:spPr>
        <a:xfrm>
          <a:off x="0" y="0"/>
          <a:ext cx="2758440" cy="3451860"/>
        </a:xfrm>
        <a:prstGeom prst="rect">
          <a:avLst/>
        </a:prstGeom>
      </xdr:spPr>
    </xdr:pic>
  </etc:cellImage>
  <etc:cellImage>
    <xdr:pic>
      <xdr:nvPicPr>
        <xdr:cNvPr id="9" name="ID_C479AA7D63ED48A4954F4EAD1A4A1048" descr="Bincy C B"/>
        <xdr:cNvPicPr/>
      </xdr:nvPicPr>
      <xdr:blipFill>
        <a:blip r:embed="rId8"/>
        <a:stretch>
          <a:fillRect/>
        </a:stretch>
      </xdr:blipFill>
      <xdr:spPr>
        <a:xfrm>
          <a:off x="0" y="0"/>
          <a:ext cx="2354580" cy="3246120"/>
        </a:xfrm>
        <a:prstGeom prst="rect">
          <a:avLst/>
        </a:prstGeom>
      </xdr:spPr>
    </xdr:pic>
  </etc:cellImage>
  <etc:cellImage>
    <xdr:pic>
      <xdr:nvPicPr>
        <xdr:cNvPr id="10" name="ID_043E66808EB745E092B966DF00FE4C6B" descr="Devika C S"/>
        <xdr:cNvPicPr/>
      </xdr:nvPicPr>
      <xdr:blipFill>
        <a:blip r:embed="rId9"/>
        <a:stretch>
          <a:fillRect/>
        </a:stretch>
      </xdr:blipFill>
      <xdr:spPr>
        <a:xfrm>
          <a:off x="0" y="0"/>
          <a:ext cx="2270760" cy="2804160"/>
        </a:xfrm>
        <a:prstGeom prst="rect">
          <a:avLst/>
        </a:prstGeom>
      </xdr:spPr>
    </xdr:pic>
  </etc:cellImage>
  <etc:cellImage>
    <xdr:pic>
      <xdr:nvPicPr>
        <xdr:cNvPr id="11" name="ID_D04275FF68504CD780FCD79D9DC074BB" descr="Divya v v"/>
        <xdr:cNvPicPr/>
      </xdr:nvPicPr>
      <xdr:blipFill>
        <a:blip r:embed="rId10"/>
        <a:stretch>
          <a:fillRect/>
        </a:stretch>
      </xdr:blipFill>
      <xdr:spPr>
        <a:xfrm>
          <a:off x="0" y="0"/>
          <a:ext cx="2735580" cy="3413760"/>
        </a:xfrm>
        <a:prstGeom prst="rect">
          <a:avLst/>
        </a:prstGeom>
      </xdr:spPr>
    </xdr:pic>
  </etc:cellImage>
  <etc:cellImage>
    <xdr:pic>
      <xdr:nvPicPr>
        <xdr:cNvPr id="12" name="ID_EC2EFB0F21AE4C94A35FE2CC3EF4AC51" descr="Haritha T R"/>
        <xdr:cNvPicPr/>
      </xdr:nvPicPr>
      <xdr:blipFill>
        <a:blip r:embed="rId11"/>
        <a:stretch>
          <a:fillRect/>
        </a:stretch>
      </xdr:blipFill>
      <xdr:spPr>
        <a:xfrm>
          <a:off x="0" y="0"/>
          <a:ext cx="3400425" cy="4248150"/>
        </a:xfrm>
        <a:prstGeom prst="rect">
          <a:avLst/>
        </a:prstGeom>
      </xdr:spPr>
    </xdr:pic>
  </etc:cellImage>
  <etc:cellImage>
    <xdr:pic>
      <xdr:nvPicPr>
        <xdr:cNvPr id="13" name="ID_F5C8C561F78D4C79BA57034016E6ECCD" descr="Manju M"/>
        <xdr:cNvPicPr/>
      </xdr:nvPicPr>
      <xdr:blipFill>
        <a:blip r:embed="rId12"/>
        <a:stretch>
          <a:fillRect/>
        </a:stretch>
      </xdr:blipFill>
      <xdr:spPr>
        <a:xfrm>
          <a:off x="0" y="0"/>
          <a:ext cx="2266950" cy="2828925"/>
        </a:xfrm>
        <a:prstGeom prst="rect">
          <a:avLst/>
        </a:prstGeom>
      </xdr:spPr>
    </xdr:pic>
  </etc:cellImage>
  <etc:cellImage>
    <xdr:pic>
      <xdr:nvPicPr>
        <xdr:cNvPr id="14" name="ID_0EC9A727E7F24C27BA60A3181C521E04" descr="Marva K P"/>
        <xdr:cNvPicPr/>
      </xdr:nvPicPr>
      <xdr:blipFill>
        <a:blip r:embed="rId13"/>
        <a:stretch>
          <a:fillRect/>
        </a:stretch>
      </xdr:blipFill>
      <xdr:spPr>
        <a:xfrm>
          <a:off x="0" y="0"/>
          <a:ext cx="2619375" cy="3533775"/>
        </a:xfrm>
        <a:prstGeom prst="rect">
          <a:avLst/>
        </a:prstGeom>
      </xdr:spPr>
    </xdr:pic>
  </etc:cellImage>
  <etc:cellImage>
    <xdr:pic>
      <xdr:nvPicPr>
        <xdr:cNvPr id="15" name="ID_4683847B72044F7690CACEEBB7CBACC6" descr="Mujeeb T A"/>
        <xdr:cNvPicPr/>
      </xdr:nvPicPr>
      <xdr:blipFill>
        <a:blip r:embed="rId14"/>
        <a:stretch>
          <a:fillRect/>
        </a:stretch>
      </xdr:blipFill>
      <xdr:spPr>
        <a:xfrm>
          <a:off x="0" y="0"/>
          <a:ext cx="2613660" cy="3352800"/>
        </a:xfrm>
        <a:prstGeom prst="rect">
          <a:avLst/>
        </a:prstGeom>
      </xdr:spPr>
    </xdr:pic>
  </etc:cellImage>
  <etc:cellImage>
    <xdr:pic>
      <xdr:nvPicPr>
        <xdr:cNvPr id="16" name="ID_04DD1085414A4AC5A9EA0296AF3CC7BF" descr="Neenu Varghese"/>
        <xdr:cNvPicPr/>
      </xdr:nvPicPr>
      <xdr:blipFill>
        <a:blip r:embed="rId15"/>
        <a:stretch>
          <a:fillRect/>
        </a:stretch>
      </xdr:blipFill>
      <xdr:spPr>
        <a:xfrm>
          <a:off x="0" y="0"/>
          <a:ext cx="2971800" cy="3474720"/>
        </a:xfrm>
        <a:prstGeom prst="rect">
          <a:avLst/>
        </a:prstGeom>
      </xdr:spPr>
    </xdr:pic>
  </etc:cellImage>
  <etc:cellImage>
    <xdr:pic>
      <xdr:nvPicPr>
        <xdr:cNvPr id="17" name="ID_F84DFBA0AEDE4C29BDC88187DFEF2AAB" descr="Praseetha K P"/>
        <xdr:cNvPicPr/>
      </xdr:nvPicPr>
      <xdr:blipFill>
        <a:blip r:embed="rId16"/>
        <a:stretch>
          <a:fillRect/>
        </a:stretch>
      </xdr:blipFill>
      <xdr:spPr>
        <a:xfrm>
          <a:off x="0" y="0"/>
          <a:ext cx="2667000" cy="3512820"/>
        </a:xfrm>
        <a:prstGeom prst="rect">
          <a:avLst/>
        </a:prstGeom>
      </xdr:spPr>
    </xdr:pic>
  </etc:cellImage>
  <etc:cellImage>
    <xdr:pic>
      <xdr:nvPicPr>
        <xdr:cNvPr id="18" name="ID_DBE3E5A42EBC45E0B14C24520B146EED" descr="Ramya krishnan U"/>
        <xdr:cNvPicPr/>
      </xdr:nvPicPr>
      <xdr:blipFill>
        <a:blip r:embed="rId17"/>
        <a:stretch>
          <a:fillRect/>
        </a:stretch>
      </xdr:blipFill>
      <xdr:spPr>
        <a:xfrm>
          <a:off x="0" y="0"/>
          <a:ext cx="2362200" cy="3040380"/>
        </a:xfrm>
        <a:prstGeom prst="rect">
          <a:avLst/>
        </a:prstGeom>
      </xdr:spPr>
    </xdr:pic>
  </etc:cellImage>
  <etc:cellImage>
    <xdr:pic>
      <xdr:nvPicPr>
        <xdr:cNvPr id="19" name="ID_AD4FAD67384044DDA1629F115B1D7394" descr="Rohini Ravi"/>
        <xdr:cNvPicPr/>
      </xdr:nvPicPr>
      <xdr:blipFill>
        <a:blip r:embed="rId18"/>
        <a:stretch>
          <a:fillRect/>
        </a:stretch>
      </xdr:blipFill>
      <xdr:spPr>
        <a:xfrm>
          <a:off x="0" y="0"/>
          <a:ext cx="2495550" cy="3286125"/>
        </a:xfrm>
        <a:prstGeom prst="rect">
          <a:avLst/>
        </a:prstGeom>
      </xdr:spPr>
    </xdr:pic>
  </etc:cellImage>
  <etc:cellImage>
    <xdr:pic>
      <xdr:nvPicPr>
        <xdr:cNvPr id="20" name="ID_2796679EDC5C4687BE56C465B8E28826" descr="Suryasree Krishnan"/>
        <xdr:cNvPicPr/>
      </xdr:nvPicPr>
      <xdr:blipFill>
        <a:blip r:embed="rId19"/>
        <a:stretch>
          <a:fillRect/>
        </a:stretch>
      </xdr:blipFill>
      <xdr:spPr>
        <a:xfrm>
          <a:off x="0" y="0"/>
          <a:ext cx="2788920" cy="3413760"/>
        </a:xfrm>
        <a:prstGeom prst="rect">
          <a:avLst/>
        </a:prstGeom>
      </xdr:spPr>
    </xdr:pic>
  </etc:cellImage>
  <etc:cellImage>
    <xdr:pic>
      <xdr:nvPicPr>
        <xdr:cNvPr id="21" name="ID_3C7CCEA6F59A466989C386679EE1ACB7" descr="Thasneem C A"/>
        <xdr:cNvPicPr/>
      </xdr:nvPicPr>
      <xdr:blipFill>
        <a:blip r:embed="rId20"/>
        <a:stretch>
          <a:fillRect/>
        </a:stretch>
      </xdr:blipFill>
      <xdr:spPr>
        <a:xfrm>
          <a:off x="0" y="0"/>
          <a:ext cx="2651760" cy="3406140"/>
        </a:xfrm>
        <a:prstGeom prst="rect">
          <a:avLst/>
        </a:prstGeom>
      </xdr:spPr>
    </xdr:pic>
  </etc:cellImage>
  <etc:cellImage>
    <xdr:pic>
      <xdr:nvPicPr>
        <xdr:cNvPr id="22" name="ID_21C0002ADDEE49CD8FC0ED6D144D0467" descr="IMG-20220427-WA0049"/>
        <xdr:cNvPicPr/>
      </xdr:nvPicPr>
      <xdr:blipFill>
        <a:blip r:embed="rId21"/>
        <a:stretch>
          <a:fillRect/>
        </a:stretch>
      </xdr:blipFill>
      <xdr:spPr>
        <a:xfrm>
          <a:off x="0" y="0"/>
          <a:ext cx="4572000" cy="5969000"/>
        </a:xfrm>
        <a:prstGeom prst="rect">
          <a:avLst/>
        </a:prstGeom>
      </xdr:spPr>
    </xdr:pic>
  </etc:cellImage>
  <etc:cellImage>
    <xdr:pic>
      <xdr:nvPicPr>
        <xdr:cNvPr id="23" name="ID_4891112507D7485EAC4688822A235558" descr="IMG-20220427-WA0058"/>
        <xdr:cNvPicPr/>
      </xdr:nvPicPr>
      <xdr:blipFill>
        <a:blip r:embed="rId22"/>
        <a:stretch>
          <a:fillRect/>
        </a:stretch>
      </xdr:blipFill>
      <xdr:spPr>
        <a:xfrm>
          <a:off x="0" y="0"/>
          <a:ext cx="4572000" cy="6064250"/>
        </a:xfrm>
        <a:prstGeom prst="rect">
          <a:avLst/>
        </a:prstGeom>
      </xdr:spPr>
    </xdr:pic>
  </etc:cellImage>
  <etc:cellImage>
    <xdr:pic>
      <xdr:nvPicPr>
        <xdr:cNvPr id="24" name="ID_968BC6CAF2CC465A896D544253DFF251" descr="IMG-20220427-WA0063"/>
        <xdr:cNvPicPr/>
      </xdr:nvPicPr>
      <xdr:blipFill>
        <a:blip r:embed="rId23"/>
        <a:stretch>
          <a:fillRect/>
        </a:stretch>
      </xdr:blipFill>
      <xdr:spPr>
        <a:xfrm>
          <a:off x="0" y="0"/>
          <a:ext cx="3898900" cy="4883150"/>
        </a:xfrm>
        <a:prstGeom prst="rect">
          <a:avLst/>
        </a:prstGeom>
      </xdr:spPr>
    </xdr:pic>
  </etc:cellImage>
  <etc:cellImage>
    <xdr:pic>
      <xdr:nvPicPr>
        <xdr:cNvPr id="25" name="ID_154D9575A7E74E8EB0E1075EA726225F" descr="IMG-20220427-WA0064"/>
        <xdr:cNvPicPr/>
      </xdr:nvPicPr>
      <xdr:blipFill>
        <a:blip r:embed="rId24"/>
        <a:stretch>
          <a:fillRect/>
        </a:stretch>
      </xdr:blipFill>
      <xdr:spPr>
        <a:xfrm>
          <a:off x="0" y="0"/>
          <a:ext cx="4572000" cy="5689600"/>
        </a:xfrm>
        <a:prstGeom prst="rect">
          <a:avLst/>
        </a:prstGeom>
      </xdr:spPr>
    </xdr:pic>
  </etc:cellImage>
  <etc:cellImage>
    <xdr:pic>
      <xdr:nvPicPr>
        <xdr:cNvPr id="26" name="ID_616A0F25249B42DAA33F3022E8722231" descr="IMG-20220427-WA0045"/>
        <xdr:cNvPicPr/>
      </xdr:nvPicPr>
      <xdr:blipFill>
        <a:blip r:embed="rId25"/>
        <a:stretch>
          <a:fillRect/>
        </a:stretch>
      </xdr:blipFill>
      <xdr:spPr>
        <a:xfrm>
          <a:off x="0" y="0"/>
          <a:ext cx="4870450" cy="6800850"/>
        </a:xfrm>
        <a:prstGeom prst="rect">
          <a:avLst/>
        </a:prstGeom>
      </xdr:spPr>
    </xdr:pic>
  </etc:cellImage>
  <etc:cellImage>
    <xdr:pic>
      <xdr:nvPicPr>
        <xdr:cNvPr id="27" name="ID_FE3B94AF7D684387920AFE93B6FFC246" descr="IMG-20220427-WA0053"/>
        <xdr:cNvPicPr/>
      </xdr:nvPicPr>
      <xdr:blipFill>
        <a:blip r:embed="rId26"/>
        <a:stretch>
          <a:fillRect/>
        </a:stretch>
      </xdr:blipFill>
      <xdr:spPr>
        <a:xfrm>
          <a:off x="0" y="0"/>
          <a:ext cx="4483100" cy="5391150"/>
        </a:xfrm>
        <a:prstGeom prst="rect">
          <a:avLst/>
        </a:prstGeom>
      </xdr:spPr>
    </xdr:pic>
  </etc:cellImage>
  <etc:cellImage>
    <xdr:pic>
      <xdr:nvPicPr>
        <xdr:cNvPr id="28" name="ID_D77D6085170344B88B18AE9424CC528D" descr="IMG-20220427-WA0061"/>
        <xdr:cNvPicPr/>
      </xdr:nvPicPr>
      <xdr:blipFill>
        <a:blip r:embed="rId27"/>
        <a:stretch>
          <a:fillRect/>
        </a:stretch>
      </xdr:blipFill>
      <xdr:spPr>
        <a:xfrm>
          <a:off x="0" y="0"/>
          <a:ext cx="4406900" cy="4940300"/>
        </a:xfrm>
        <a:prstGeom prst="rect">
          <a:avLst/>
        </a:prstGeom>
      </xdr:spPr>
    </xdr:pic>
  </etc:cellImage>
  <etc:cellImage>
    <xdr:pic>
      <xdr:nvPicPr>
        <xdr:cNvPr id="29" name="ID_4EFE92EA798742EF880FA7FC3196DE21" descr="IMG-20220427-WA0046"/>
        <xdr:cNvPicPr/>
      </xdr:nvPicPr>
      <xdr:blipFill>
        <a:blip r:embed="rId28"/>
        <a:stretch>
          <a:fillRect/>
        </a:stretch>
      </xdr:blipFill>
      <xdr:spPr>
        <a:xfrm>
          <a:off x="0" y="0"/>
          <a:ext cx="2654300" cy="3505200"/>
        </a:xfrm>
        <a:prstGeom prst="rect">
          <a:avLst/>
        </a:prstGeom>
      </xdr:spPr>
    </xdr:pic>
  </etc:cellImage>
  <etc:cellImage>
    <xdr:pic>
      <xdr:nvPicPr>
        <xdr:cNvPr id="30" name="ID_9CC03D820860488C9AC13309D8F5CDB4" descr="IMG-20220427-WA0060"/>
        <xdr:cNvPicPr/>
      </xdr:nvPicPr>
      <xdr:blipFill>
        <a:blip r:embed="rId29"/>
        <a:stretch>
          <a:fillRect/>
        </a:stretch>
      </xdr:blipFill>
      <xdr:spPr>
        <a:xfrm>
          <a:off x="0" y="0"/>
          <a:ext cx="4229100" cy="5067300"/>
        </a:xfrm>
        <a:prstGeom prst="rect">
          <a:avLst/>
        </a:prstGeom>
      </xdr:spPr>
    </xdr:pic>
  </etc:cellImage>
  <etc:cellImage>
    <xdr:pic>
      <xdr:nvPicPr>
        <xdr:cNvPr id="31" name="ID_EADCCE578C5E4C328E02C4189281B229" descr="IMG-20220427-WA0059"/>
        <xdr:cNvPicPr/>
      </xdr:nvPicPr>
      <xdr:blipFill>
        <a:blip r:embed="rId30"/>
        <a:stretch>
          <a:fillRect/>
        </a:stretch>
      </xdr:blipFill>
      <xdr:spPr>
        <a:xfrm>
          <a:off x="0" y="0"/>
          <a:ext cx="3467100" cy="4413250"/>
        </a:xfrm>
        <a:prstGeom prst="rect">
          <a:avLst/>
        </a:prstGeom>
      </xdr:spPr>
    </xdr:pic>
  </etc:cellImage>
  <etc:cellImage>
    <xdr:pic>
      <xdr:nvPicPr>
        <xdr:cNvPr id="32" name="ID_35845D4BA49042FCA89EF28A211B3026" descr="IMG-20220427-WA0055"/>
        <xdr:cNvPicPr/>
      </xdr:nvPicPr>
      <xdr:blipFill>
        <a:blip r:embed="rId31"/>
        <a:stretch>
          <a:fillRect/>
        </a:stretch>
      </xdr:blipFill>
      <xdr:spPr>
        <a:xfrm>
          <a:off x="0" y="0"/>
          <a:ext cx="4381500" cy="5619750"/>
        </a:xfrm>
        <a:prstGeom prst="rect">
          <a:avLst/>
        </a:prstGeom>
      </xdr:spPr>
    </xdr:pic>
  </etc:cellImage>
  <etc:cellImage>
    <xdr:pic>
      <xdr:nvPicPr>
        <xdr:cNvPr id="33" name="ID_C13D7D95229C433E8C7667F8CFDCE61F" descr="IMG-20220427-WA0056"/>
        <xdr:cNvPicPr/>
      </xdr:nvPicPr>
      <xdr:blipFill>
        <a:blip r:embed="rId32"/>
        <a:stretch>
          <a:fillRect/>
        </a:stretch>
      </xdr:blipFill>
      <xdr:spPr>
        <a:xfrm>
          <a:off x="0" y="0"/>
          <a:ext cx="4667250" cy="5962650"/>
        </a:xfrm>
        <a:prstGeom prst="rect">
          <a:avLst/>
        </a:prstGeom>
      </xdr:spPr>
    </xdr:pic>
  </etc:cellImage>
  <etc:cellImage>
    <xdr:pic>
      <xdr:nvPicPr>
        <xdr:cNvPr id="34" name="ID_5DF99DAE60294A5BB4F2A070D65B7E8F" descr="IMG-20220427-WA0051"/>
        <xdr:cNvPicPr/>
      </xdr:nvPicPr>
      <xdr:blipFill>
        <a:blip r:embed="rId33"/>
        <a:stretch>
          <a:fillRect/>
        </a:stretch>
      </xdr:blipFill>
      <xdr:spPr>
        <a:xfrm>
          <a:off x="0" y="0"/>
          <a:ext cx="4572000" cy="5759450"/>
        </a:xfrm>
        <a:prstGeom prst="rect">
          <a:avLst/>
        </a:prstGeom>
      </xdr:spPr>
    </xdr:pic>
  </etc:cellImage>
  <etc:cellImage>
    <xdr:pic>
      <xdr:nvPicPr>
        <xdr:cNvPr id="35" name="ID_B025B21EFA1C4F869DCDBC5AA576002C" descr="IMG-20220427-WA0047"/>
        <xdr:cNvPicPr/>
      </xdr:nvPicPr>
      <xdr:blipFill>
        <a:blip r:embed="rId34"/>
        <a:stretch>
          <a:fillRect/>
        </a:stretch>
      </xdr:blipFill>
      <xdr:spPr>
        <a:xfrm>
          <a:off x="0" y="0"/>
          <a:ext cx="4572000" cy="5880100"/>
        </a:xfrm>
        <a:prstGeom prst="rect">
          <a:avLst/>
        </a:prstGeom>
      </xdr:spPr>
    </xdr:pic>
  </etc:cellImage>
  <etc:cellImage>
    <xdr:pic>
      <xdr:nvPicPr>
        <xdr:cNvPr id="36" name="ID_DB15099D08014C31B3D3B2A279599B66" descr="IMG-20220427-WA0052"/>
        <xdr:cNvPicPr/>
      </xdr:nvPicPr>
      <xdr:blipFill>
        <a:blip r:embed="rId35"/>
        <a:stretch>
          <a:fillRect/>
        </a:stretch>
      </xdr:blipFill>
      <xdr:spPr>
        <a:xfrm>
          <a:off x="0" y="0"/>
          <a:ext cx="4572000" cy="5803900"/>
        </a:xfrm>
        <a:prstGeom prst="rect">
          <a:avLst/>
        </a:prstGeom>
      </xdr:spPr>
    </xdr:pic>
  </etc:cellImage>
  <etc:cellImage>
    <xdr:pic>
      <xdr:nvPicPr>
        <xdr:cNvPr id="38" name="ID_F9DDEF3954CC445D9E74D05124AA79F2" descr="1651062330319_IMG_20211209_135453"/>
        <xdr:cNvPicPr/>
      </xdr:nvPicPr>
      <xdr:blipFill>
        <a:blip r:embed="rId36"/>
        <a:stretch>
          <a:fillRect/>
        </a:stretch>
      </xdr:blipFill>
      <xdr:spPr>
        <a:xfrm>
          <a:off x="0" y="0"/>
          <a:ext cx="2959100" cy="3892550"/>
        </a:xfrm>
        <a:prstGeom prst="rect">
          <a:avLst/>
        </a:prstGeom>
      </xdr:spPr>
    </xdr:pic>
  </etc:cellImage>
  <etc:cellImage>
    <xdr:pic>
      <xdr:nvPicPr>
        <xdr:cNvPr id="39" name="ID_022AEB09A4534B519743A91AD5BCE251" descr="IMG_20211209_134906"/>
        <xdr:cNvPicPr/>
      </xdr:nvPicPr>
      <xdr:blipFill>
        <a:blip r:embed="rId37"/>
        <a:stretch>
          <a:fillRect/>
        </a:stretch>
      </xdr:blipFill>
      <xdr:spPr>
        <a:xfrm>
          <a:off x="0" y="0"/>
          <a:ext cx="7893685" cy="10057765"/>
        </a:xfrm>
        <a:prstGeom prst="rect">
          <a:avLst/>
        </a:prstGeom>
      </xdr:spPr>
    </xdr:pic>
  </etc:cellImage>
  <etc:cellImage>
    <xdr:pic>
      <xdr:nvPicPr>
        <xdr:cNvPr id="40" name="ID_04DBEF10B8B745B785A88BBD66C34F01" descr="IMG_20211209_134155"/>
        <xdr:cNvPicPr/>
      </xdr:nvPicPr>
      <xdr:blipFill>
        <a:blip r:embed="rId38"/>
        <a:stretch>
          <a:fillRect/>
        </a:stretch>
      </xdr:blipFill>
      <xdr:spPr>
        <a:xfrm>
          <a:off x="0" y="0"/>
          <a:ext cx="6864350" cy="8128000"/>
        </a:xfrm>
        <a:prstGeom prst="rect">
          <a:avLst/>
        </a:prstGeom>
      </xdr:spPr>
    </xdr:pic>
  </etc:cellImage>
  <etc:cellImage>
    <xdr:pic>
      <xdr:nvPicPr>
        <xdr:cNvPr id="41" name="ID_712F1C59BDA64FD19CC6B2A464BB834B" descr="IMG_20211209_135252"/>
        <xdr:cNvPicPr/>
      </xdr:nvPicPr>
      <xdr:blipFill>
        <a:blip r:embed="rId39"/>
        <a:stretch>
          <a:fillRect/>
        </a:stretch>
      </xdr:blipFill>
      <xdr:spPr>
        <a:xfrm>
          <a:off x="0" y="0"/>
          <a:ext cx="1504950" cy="2107565"/>
        </a:xfrm>
        <a:prstGeom prst="rect">
          <a:avLst/>
        </a:prstGeom>
      </xdr:spPr>
    </xdr:pic>
  </etc:cellImage>
  <etc:cellImage>
    <xdr:pic>
      <xdr:nvPicPr>
        <xdr:cNvPr id="42" name="ID_25455AFDA8D94496BEA5D6A2FF4C16AF" descr="IMG_20211209_134652"/>
        <xdr:cNvPicPr/>
      </xdr:nvPicPr>
      <xdr:blipFill>
        <a:blip r:embed="rId40"/>
        <a:stretch>
          <a:fillRect/>
        </a:stretch>
      </xdr:blipFill>
      <xdr:spPr>
        <a:xfrm>
          <a:off x="0" y="0"/>
          <a:ext cx="2825750" cy="3689350"/>
        </a:xfrm>
        <a:prstGeom prst="rect">
          <a:avLst/>
        </a:prstGeom>
      </xdr:spPr>
    </xdr:pic>
  </etc:cellImage>
  <etc:cellImage>
    <xdr:pic>
      <xdr:nvPicPr>
        <xdr:cNvPr id="43" name="ID_C95BD02325D54076B5B758B15B0AFF1A" descr="IMG-20220427-WA0045~2"/>
        <xdr:cNvPicPr/>
      </xdr:nvPicPr>
      <xdr:blipFill>
        <a:blip r:embed="rId41"/>
        <a:stretch>
          <a:fillRect/>
        </a:stretch>
      </xdr:blipFill>
      <xdr:spPr>
        <a:xfrm>
          <a:off x="0" y="0"/>
          <a:ext cx="2787650" cy="3625850"/>
        </a:xfrm>
        <a:prstGeom prst="rect">
          <a:avLst/>
        </a:prstGeom>
      </xdr:spPr>
    </xdr:pic>
  </etc:cellImage>
  <etc:cellImage>
    <xdr:pic>
      <xdr:nvPicPr>
        <xdr:cNvPr id="44" name="ID_8E6B06739DE7485BAF10094EAAA2E5A0" descr="IMG_20211209_135413"/>
        <xdr:cNvPicPr/>
      </xdr:nvPicPr>
      <xdr:blipFill>
        <a:blip r:embed="rId42"/>
        <a:stretch>
          <a:fillRect/>
        </a:stretch>
      </xdr:blipFill>
      <xdr:spPr>
        <a:xfrm>
          <a:off x="0" y="0"/>
          <a:ext cx="3701415" cy="4686300"/>
        </a:xfrm>
        <a:prstGeom prst="rect">
          <a:avLst/>
        </a:prstGeom>
      </xdr:spPr>
    </xdr:pic>
  </etc:cellImage>
  <etc:cellImage>
    <xdr:pic>
      <xdr:nvPicPr>
        <xdr:cNvPr id="45" name="ID_2CA68DA6AC874637A999D548E4B322E6" descr="IMG_20211209_135200"/>
        <xdr:cNvPicPr/>
      </xdr:nvPicPr>
      <xdr:blipFill>
        <a:blip r:embed="rId43"/>
        <a:stretch>
          <a:fillRect/>
        </a:stretch>
      </xdr:blipFill>
      <xdr:spPr>
        <a:xfrm>
          <a:off x="0" y="0"/>
          <a:ext cx="4229100" cy="5226050"/>
        </a:xfrm>
        <a:prstGeom prst="rect">
          <a:avLst/>
        </a:prstGeom>
      </xdr:spPr>
    </xdr:pic>
  </etc:cellImage>
  <etc:cellImage>
    <xdr:pic>
      <xdr:nvPicPr>
        <xdr:cNvPr id="46" name="ID_EF9291FBB5114119AA7FECC8D035CBFC" descr="IMG_20211209_135019"/>
        <xdr:cNvPicPr/>
      </xdr:nvPicPr>
      <xdr:blipFill>
        <a:blip r:embed="rId44"/>
        <a:stretch>
          <a:fillRect/>
        </a:stretch>
      </xdr:blipFill>
      <xdr:spPr>
        <a:xfrm>
          <a:off x="0" y="0"/>
          <a:ext cx="2184400" cy="2813050"/>
        </a:xfrm>
        <a:prstGeom prst="rect">
          <a:avLst/>
        </a:prstGeom>
      </xdr:spPr>
    </xdr:pic>
  </etc:cellImage>
  <etc:cellImage>
    <xdr:pic>
      <xdr:nvPicPr>
        <xdr:cNvPr id="47" name="ID_F65E258DB921463BB8F52EA0679DA536" descr="IMG-20220427-WA0043~2"/>
        <xdr:cNvPicPr/>
      </xdr:nvPicPr>
      <xdr:blipFill>
        <a:blip r:embed="rId45"/>
        <a:stretch>
          <a:fillRect/>
        </a:stretch>
      </xdr:blipFill>
      <xdr:spPr>
        <a:xfrm>
          <a:off x="0" y="0"/>
          <a:ext cx="5511800" cy="6965950"/>
        </a:xfrm>
        <a:prstGeom prst="rect">
          <a:avLst/>
        </a:prstGeom>
      </xdr:spPr>
    </xdr:pic>
  </etc:cellImage>
  <etc:cellImage>
    <xdr:pic>
      <xdr:nvPicPr>
        <xdr:cNvPr id="48" name="ID_244E77CF80614A1D96A4635E56B3C53E" descr="IMG_20211215_193536"/>
        <xdr:cNvPicPr/>
      </xdr:nvPicPr>
      <xdr:blipFill>
        <a:blip r:embed="rId46"/>
        <a:stretch>
          <a:fillRect/>
        </a:stretch>
      </xdr:blipFill>
      <xdr:spPr>
        <a:xfrm>
          <a:off x="0" y="0"/>
          <a:ext cx="8106410" cy="10058400"/>
        </a:xfrm>
        <a:prstGeom prst="rect">
          <a:avLst/>
        </a:prstGeom>
      </xdr:spPr>
    </xdr:pic>
  </etc:cellImage>
  <etc:cellImage>
    <xdr:pic>
      <xdr:nvPicPr>
        <xdr:cNvPr id="49" name="ID_80FAA632B707420393FC168735B5ED6C" descr="1651062332405_IMG_20211209_134304"/>
        <xdr:cNvPicPr/>
      </xdr:nvPicPr>
      <xdr:blipFill>
        <a:blip r:embed="rId47"/>
        <a:stretch>
          <a:fillRect/>
        </a:stretch>
      </xdr:blipFill>
      <xdr:spPr>
        <a:xfrm>
          <a:off x="0" y="0"/>
          <a:ext cx="7710170" cy="10058400"/>
        </a:xfrm>
        <a:prstGeom prst="rect">
          <a:avLst/>
        </a:prstGeom>
      </xdr:spPr>
    </xdr:pic>
  </etc:cellImage>
  <etc:cellImage>
    <xdr:pic>
      <xdr:nvPicPr>
        <xdr:cNvPr id="50" name="ID_06CC64822BF44462AFF49AB664D8B6C5" descr="IMG_20211209_134613"/>
        <xdr:cNvPicPr/>
      </xdr:nvPicPr>
      <xdr:blipFill>
        <a:blip r:embed="rId48"/>
        <a:stretch>
          <a:fillRect/>
        </a:stretch>
      </xdr:blipFill>
      <xdr:spPr>
        <a:xfrm>
          <a:off x="0" y="0"/>
          <a:ext cx="4851400" cy="6267450"/>
        </a:xfrm>
        <a:prstGeom prst="rect">
          <a:avLst/>
        </a:prstGeom>
      </xdr:spPr>
    </xdr:pic>
  </etc:cellImage>
  <etc:cellImage>
    <xdr:pic>
      <xdr:nvPicPr>
        <xdr:cNvPr id="51" name="ID_83C3B719B1B1429E878626ACB401BE16" descr="IMG_20211209_135539"/>
        <xdr:cNvPicPr/>
      </xdr:nvPicPr>
      <xdr:blipFill>
        <a:blip r:embed="rId49"/>
        <a:stretch>
          <a:fillRect/>
        </a:stretch>
      </xdr:blipFill>
      <xdr:spPr>
        <a:xfrm>
          <a:off x="0" y="0"/>
          <a:ext cx="3670300" cy="4660900"/>
        </a:xfrm>
        <a:prstGeom prst="rect">
          <a:avLst/>
        </a:prstGeom>
      </xdr:spPr>
    </xdr:pic>
  </etc:cellImage>
  <etc:cellImage>
    <xdr:pic>
      <xdr:nvPicPr>
        <xdr:cNvPr id="52" name="ID_0221FDC86D0A4F7ABAE478BFB0B6BCA5" descr="IMG_20211209_135332"/>
        <xdr:cNvPicPr/>
      </xdr:nvPicPr>
      <xdr:blipFill>
        <a:blip r:embed="rId50"/>
        <a:stretch>
          <a:fillRect/>
        </a:stretch>
      </xdr:blipFill>
      <xdr:spPr>
        <a:xfrm>
          <a:off x="0" y="0"/>
          <a:ext cx="3067050" cy="4064000"/>
        </a:xfrm>
        <a:prstGeom prst="rect">
          <a:avLst/>
        </a:prstGeom>
      </xdr:spPr>
    </xdr:pic>
  </etc:cellImage>
  <etc:cellImage>
    <xdr:pic>
      <xdr:nvPicPr>
        <xdr:cNvPr id="53" name="ID_D99DA1013C054271933D2166BF17E962" descr="IMG_20211209_134525"/>
        <xdr:cNvPicPr/>
      </xdr:nvPicPr>
      <xdr:blipFill>
        <a:blip r:embed="rId51"/>
        <a:stretch>
          <a:fillRect/>
        </a:stretch>
      </xdr:blipFill>
      <xdr:spPr>
        <a:xfrm>
          <a:off x="0" y="0"/>
          <a:ext cx="3454400" cy="4375150"/>
        </a:xfrm>
        <a:prstGeom prst="rect">
          <a:avLst/>
        </a:prstGeom>
      </xdr:spPr>
    </xdr:pic>
  </etc:cellImage>
  <etc:cellImage>
    <xdr:pic>
      <xdr:nvPicPr>
        <xdr:cNvPr id="54" name="ID_6F25F2CBD80E4AE283E327517402FBE4" descr="IMG_20211213_175117"/>
        <xdr:cNvPicPr/>
      </xdr:nvPicPr>
      <xdr:blipFill>
        <a:blip r:embed="rId52"/>
        <a:stretch>
          <a:fillRect/>
        </a:stretch>
      </xdr:blipFill>
      <xdr:spPr>
        <a:xfrm>
          <a:off x="0" y="0"/>
          <a:ext cx="7724140" cy="10058400"/>
        </a:xfrm>
        <a:prstGeom prst="rect">
          <a:avLst/>
        </a:prstGeom>
      </xdr:spPr>
    </xdr:pic>
  </etc:cellImage>
  <etc:cellImage>
    <xdr:pic>
      <xdr:nvPicPr>
        <xdr:cNvPr id="55" name="ID_9D400842E4F14F10B319A2B631C017AC" descr="IMG_20211209_134404"/>
        <xdr:cNvPicPr/>
      </xdr:nvPicPr>
      <xdr:blipFill>
        <a:blip r:embed="rId53"/>
        <a:stretch>
          <a:fillRect/>
        </a:stretch>
      </xdr:blipFill>
      <xdr:spPr>
        <a:xfrm>
          <a:off x="0" y="0"/>
          <a:ext cx="5638800" cy="6769100"/>
        </a:xfrm>
        <a:prstGeom prst="rect">
          <a:avLst/>
        </a:prstGeom>
      </xdr:spPr>
    </xdr:pic>
  </etc:cellImage>
  <etc:cellImage>
    <xdr:pic>
      <xdr:nvPicPr>
        <xdr:cNvPr id="56" name="ID_D2F0E58582D744118737E23544989310" descr="IMG_20211209_134815"/>
        <xdr:cNvPicPr/>
      </xdr:nvPicPr>
      <xdr:blipFill>
        <a:blip r:embed="rId54"/>
        <a:stretch>
          <a:fillRect/>
        </a:stretch>
      </xdr:blipFill>
      <xdr:spPr>
        <a:xfrm>
          <a:off x="0" y="0"/>
          <a:ext cx="4241800" cy="49530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<sst xmlns="http://schemas.openxmlformats.org/spreadsheetml/2006/main" count="1048" uniqueCount="558">
  <si>
    <t>NAME OF THE PROGRAMME</t>
  </si>
  <si>
    <t>ADMISSION YEAR</t>
  </si>
  <si>
    <t>ADMISSION DATE</t>
  </si>
  <si>
    <t>PRESENT STATUS</t>
  </si>
  <si>
    <t>UNIVERSITY ROLL NUMBER</t>
  </si>
  <si>
    <t>NAME</t>
  </si>
  <si>
    <t>DATE OF BIRTH</t>
  </si>
  <si>
    <t>FATHER'S NAME</t>
  </si>
  <si>
    <t>MOTHER'S NAME</t>
  </si>
  <si>
    <t>GENDER</t>
  </si>
  <si>
    <t>CATEGORY</t>
  </si>
  <si>
    <t>AADHAR NUMBER</t>
  </si>
  <si>
    <t>EMAIL I D</t>
  </si>
  <si>
    <t>WHETHER ANY DISABILITY</t>
  </si>
  <si>
    <t>PHOTO OF THE STUDENT</t>
  </si>
  <si>
    <t>B.Ed</t>
  </si>
  <si>
    <t>COMPLETED</t>
  </si>
  <si>
    <t>AEAVTPN001</t>
  </si>
  <si>
    <t>Abdul Hakkeem V P</t>
  </si>
  <si>
    <t>YOUSAF MUSALIYAR</t>
  </si>
  <si>
    <t>SAKKEENA</t>
  </si>
  <si>
    <t>MALE</t>
  </si>
  <si>
    <t>OBC</t>
  </si>
  <si>
    <t>abdulhakkeemvp@gmail.com</t>
  </si>
  <si>
    <t>NO</t>
  </si>
  <si>
    <t>AEAVTPN002</t>
  </si>
  <si>
    <t xml:space="preserve">Akhila k </t>
  </si>
  <si>
    <t xml:space="preserve"> SUNIL KUMAR K</t>
  </si>
  <si>
    <t>PUSHPALATHA K</t>
  </si>
  <si>
    <t>FEMALE</t>
  </si>
  <si>
    <t xml:space="preserve"> akhilakotp@gmail.com </t>
  </si>
  <si>
    <t>AEAVTPN003</t>
  </si>
  <si>
    <t xml:space="preserve"> AKHILA VP</t>
  </si>
  <si>
    <t>PRABHAKARAN.V</t>
  </si>
  <si>
    <t xml:space="preserve"> LEELA. K</t>
  </si>
  <si>
    <t>akhilaakhila59976@gmail.com</t>
  </si>
  <si>
    <t>AEAVTPN004</t>
  </si>
  <si>
    <t>Anakha A</t>
  </si>
  <si>
    <t>BABURAJ A</t>
  </si>
  <si>
    <t>DEEPA PS</t>
  </si>
  <si>
    <t>anakhaayikyathil1@gmail.com</t>
  </si>
  <si>
    <t>AEAVTPN005</t>
  </si>
  <si>
    <t>Anjali Raj T</t>
  </si>
  <si>
    <t>DHARMARAJ T</t>
  </si>
  <si>
    <t>ANITHA</t>
  </si>
  <si>
    <t>anjalirajt@gmail.com</t>
  </si>
  <si>
    <t>AEAVTPN006</t>
  </si>
  <si>
    <t>ARATHI. P</t>
  </si>
  <si>
    <t>RAMAKRISHNAN. P</t>
  </si>
  <si>
    <t>PREMA. P</t>
  </si>
  <si>
    <t>arathiramakrishnan98@gmail.com</t>
  </si>
  <si>
    <t>AEAVTPN007</t>
  </si>
  <si>
    <t>ARDRA N R</t>
  </si>
  <si>
    <t>RAMACHANDRAN K</t>
  </si>
  <si>
    <t>NANDINI K T</t>
  </si>
  <si>
    <t>GENERAL</t>
  </si>
  <si>
    <t>Ardranr99@gmail.com</t>
  </si>
  <si>
    <t>AEAVTPN008</t>
  </si>
  <si>
    <t>Fathwima shahna P H</t>
  </si>
  <si>
    <t>HASHIM PS</t>
  </si>
  <si>
    <t>SHABINA K P</t>
  </si>
  <si>
    <t>shahnahashim1998@gmail.com</t>
  </si>
  <si>
    <t>AEAVTPN009</t>
  </si>
  <si>
    <t>Krishna A S</t>
  </si>
  <si>
    <t>SURENDRAN A N</t>
  </si>
  <si>
    <t>GEETHA K R</t>
  </si>
  <si>
    <t>krishnasura98@gmail.com</t>
  </si>
  <si>
    <t>AEAVTPN010</t>
  </si>
  <si>
    <t>Megha N</t>
  </si>
  <si>
    <t>MADHAVAN N</t>
  </si>
  <si>
    <t xml:space="preserve">SYAMALA C </t>
  </si>
  <si>
    <t>krishnamegha1@gmail.com</t>
  </si>
  <si>
    <t>AEAVTPN011</t>
  </si>
  <si>
    <t>Nasreen. C. A</t>
  </si>
  <si>
    <t>MUTHALIB</t>
  </si>
  <si>
    <t>SHAHARBAN</t>
  </si>
  <si>
    <t>nasreenmuthalib@gmail.com</t>
  </si>
  <si>
    <t>AEAVTPN012</t>
  </si>
  <si>
    <t xml:space="preserve">NIMITHA BHANU </t>
  </si>
  <si>
    <t>UDAYABHANU P</t>
  </si>
  <si>
    <t>RAJITHA V K</t>
  </si>
  <si>
    <t>nimithabhanu27@gmail.com</t>
  </si>
  <si>
    <t>AEAVTPN013</t>
  </si>
  <si>
    <t>PREETHY P P</t>
  </si>
  <si>
    <t xml:space="preserve">PARAMESWARAN P M </t>
  </si>
  <si>
    <t xml:space="preserve">NALINI </t>
  </si>
  <si>
    <t>preethypp2014@gmail.com</t>
  </si>
  <si>
    <t>AEAVTPN014</t>
  </si>
  <si>
    <t>RANJIMA C R</t>
  </si>
  <si>
    <t>RAGHAVAN C A</t>
  </si>
  <si>
    <t xml:space="preserve">DEVAKI </t>
  </si>
  <si>
    <t>SC</t>
  </si>
  <si>
    <t>crranjima@gmail.com</t>
  </si>
  <si>
    <t>AEAVTPN015</t>
  </si>
  <si>
    <t>RUSHDA HANAN P</t>
  </si>
  <si>
    <t xml:space="preserve"> UBAID P P</t>
  </si>
  <si>
    <t xml:space="preserve"> MAIMOONATH TK</t>
  </si>
  <si>
    <t>hannarushd@gmail.com</t>
  </si>
  <si>
    <t>AEAVTPN016</t>
  </si>
  <si>
    <t>SABIRA.C.P</t>
  </si>
  <si>
    <t>HANEEFA.C.P</t>
  </si>
  <si>
    <t>SUBITHA.K.M</t>
  </si>
  <si>
    <t>sabirahaneefa24032000@gmail.com</t>
  </si>
  <si>
    <t>AEAVTPN017</t>
  </si>
  <si>
    <t>SALINI. P. P</t>
  </si>
  <si>
    <t>JAYAN. P. P</t>
  </si>
  <si>
    <t>MINISIVAKUMAR</t>
  </si>
  <si>
    <t>salinipoolakkaparambil@gmail.com</t>
  </si>
  <si>
    <t>AEAVTPN018</t>
  </si>
  <si>
    <t>Shahida ES</t>
  </si>
  <si>
    <t>SIDHIKH EH</t>
  </si>
  <si>
    <t>KADEEJAPK</t>
  </si>
  <si>
    <t>shahidafaisal93@gmail.com</t>
  </si>
  <si>
    <t>AEAVTPN019</t>
  </si>
  <si>
    <t>Shamna K A</t>
  </si>
  <si>
    <t>ASHRAF</t>
  </si>
  <si>
    <t>KADEEJA</t>
  </si>
  <si>
    <t>shamnaka7@gmail.com</t>
  </si>
  <si>
    <t>AEAVTPN020</t>
  </si>
  <si>
    <t>Vineetha V V</t>
  </si>
  <si>
    <t>VASUDEVAN V</t>
  </si>
  <si>
    <t>JYOTHI TR</t>
  </si>
  <si>
    <t>vinitavasudevan377@gmail.com</t>
  </si>
  <si>
    <t>AEAVTMS001</t>
  </si>
  <si>
    <t>AKHILA.M</t>
  </si>
  <si>
    <t>MANIKANDAN.N</t>
  </si>
  <si>
    <t>NALINI.V.K</t>
  </si>
  <si>
    <t>Female</t>
  </si>
  <si>
    <t>General</t>
  </si>
  <si>
    <t>akhilathottapparuthi@gmail.com</t>
  </si>
  <si>
    <t>AEAVTMS002</t>
  </si>
  <si>
    <t>APARNA.M</t>
  </si>
  <si>
    <t>27/05/1999</t>
  </si>
  <si>
    <t>KUTTAPPAN NAIR</t>
  </si>
  <si>
    <t>AMBIKA DEVI</t>
  </si>
  <si>
    <t>aparnaaa27@gmail.com</t>
  </si>
  <si>
    <t>AEAVTMS003</t>
  </si>
  <si>
    <t>ARATHY.K</t>
  </si>
  <si>
    <t>22/10/1998</t>
  </si>
  <si>
    <t>SASEENDRAN.K</t>
  </si>
  <si>
    <t>SINDHU.K</t>
  </si>
  <si>
    <t>aarathyk221@gmail.com</t>
  </si>
  <si>
    <t>AEAVTMS004</t>
  </si>
  <si>
    <t>ARYAKRISHNA.M.B</t>
  </si>
  <si>
    <t>25/11/1995</t>
  </si>
  <si>
    <t>BALAKRISHNAN.N.V</t>
  </si>
  <si>
    <t>AMOOLIA CHANDRAN</t>
  </si>
  <si>
    <t>aryakrishna63@gmail.com</t>
  </si>
  <si>
    <t>AEAVTMS005</t>
  </si>
  <si>
    <t>ASWATHY.K.N</t>
  </si>
  <si>
    <t>NARAYANAN.K</t>
  </si>
  <si>
    <t>VILASINI.K</t>
  </si>
  <si>
    <t>aswathykn9@gmail.com</t>
  </si>
  <si>
    <t>AEAVTMS006</t>
  </si>
  <si>
    <t>ATHIRA.K.R</t>
  </si>
  <si>
    <t>RANJITH.K.S</t>
  </si>
  <si>
    <t>SINDHU.P.S</t>
  </si>
  <si>
    <t>athirakr3@gmail.com</t>
  </si>
  <si>
    <t>AEAVTMS007</t>
  </si>
  <si>
    <t>ATHIRA SATHEESAN</t>
  </si>
  <si>
    <t>SATHEESAN.K</t>
  </si>
  <si>
    <t>RAJITHA.C</t>
  </si>
  <si>
    <t>aathira0802@gmail.com</t>
  </si>
  <si>
    <t>AEAVTMS008</t>
  </si>
  <si>
    <t>BINCY.C.B</t>
  </si>
  <si>
    <t>13/02/1998</t>
  </si>
  <si>
    <t>C.J.BABY</t>
  </si>
  <si>
    <t>LUCY BABY</t>
  </si>
  <si>
    <t>135bincycb@gmail.com</t>
  </si>
  <si>
    <t>AEAVTMS009</t>
  </si>
  <si>
    <t>DEVIKA.C.S</t>
  </si>
  <si>
    <t>23/11/1998</t>
  </si>
  <si>
    <t>SURESH KUMAR.C.K</t>
  </si>
  <si>
    <t>SHEEBA.K.V</t>
  </si>
  <si>
    <t>devika.cswky@gmail.com</t>
  </si>
  <si>
    <t>AEAVTMS010</t>
  </si>
  <si>
    <t>DIVYA.V.V</t>
  </si>
  <si>
    <t>24/04/1997</t>
  </si>
  <si>
    <t>DHIVAKARAN.V</t>
  </si>
  <si>
    <t>JANAKIDEVI.V.V</t>
  </si>
  <si>
    <t>vvdivya793@gmail.com</t>
  </si>
  <si>
    <t>AEAVTMS011</t>
  </si>
  <si>
    <t>HARITHA.T.R</t>
  </si>
  <si>
    <t>28/09/1995</t>
  </si>
  <si>
    <t>RADHAKRISHNAN.T.R</t>
  </si>
  <si>
    <t>PUSHPALATHA.E.A</t>
  </si>
  <si>
    <t>harithatr95@gmail.com</t>
  </si>
  <si>
    <t>AEAVTMS012</t>
  </si>
  <si>
    <t>MANJU.M</t>
  </si>
  <si>
    <t>31/05/1978</t>
  </si>
  <si>
    <t>K.N.MANI</t>
  </si>
  <si>
    <t>RAJI.T.U</t>
  </si>
  <si>
    <t>manjumhc@gmail.com</t>
  </si>
  <si>
    <t>AEAVTMS013</t>
  </si>
  <si>
    <t>MARVA.K</t>
  </si>
  <si>
    <t>MOHAMMED MUSTHAFA</t>
  </si>
  <si>
    <t>FATHIMATH SUHARA</t>
  </si>
  <si>
    <t>marva.kp305@gmail.com</t>
  </si>
  <si>
    <t>AEAVTMS014</t>
  </si>
  <si>
    <t>MUJEEB.T.A</t>
  </si>
  <si>
    <t>24/07/1996</t>
  </si>
  <si>
    <t>ABUBACKER</t>
  </si>
  <si>
    <t>RASIYA</t>
  </si>
  <si>
    <t>Male</t>
  </si>
  <si>
    <t>mujeebta123@gmail.com</t>
  </si>
  <si>
    <t>AEAVTMS015</t>
  </si>
  <si>
    <t>NEENA VARGHESE</t>
  </si>
  <si>
    <t>22/08/1988</t>
  </si>
  <si>
    <t>VARGHESE.P.K</t>
  </si>
  <si>
    <t>BEENA.K.S</t>
  </si>
  <si>
    <t>neenalinto22@gmail.com</t>
  </si>
  <si>
    <t>AEAVTMS016</t>
  </si>
  <si>
    <t>PRASEETHA.K.P</t>
  </si>
  <si>
    <t>31/05/1996</t>
  </si>
  <si>
    <t>PRATHEESH KUMAR</t>
  </si>
  <si>
    <t>KOMALAM</t>
  </si>
  <si>
    <t>kppraseetha.96@gmail.com</t>
  </si>
  <si>
    <t>AEAVTMS017</t>
  </si>
  <si>
    <t>RAMYA KRISHNAN.U</t>
  </si>
  <si>
    <t>22/11/1998</t>
  </si>
  <si>
    <t>UNNIKRISHNAN.R</t>
  </si>
  <si>
    <t>SHOBHANA.V</t>
  </si>
  <si>
    <t>ramyakrishnanu1998@gmail.com</t>
  </si>
  <si>
    <t>AEAVTMS018</t>
  </si>
  <si>
    <t>ROHINI RAVI</t>
  </si>
  <si>
    <t>30/10/2000</t>
  </si>
  <si>
    <t>RAVI.A</t>
  </si>
  <si>
    <t>REMYA SREEDHAR</t>
  </si>
  <si>
    <t>rohiniponnu340@gmail.com</t>
  </si>
  <si>
    <t>AEAVTMS019</t>
  </si>
  <si>
    <t>SURYASREE KRISHNAN.C</t>
  </si>
  <si>
    <t>KRISHNAN KUTTY.C</t>
  </si>
  <si>
    <t>SUGANDHI.C</t>
  </si>
  <si>
    <t>krishnansuryasree@gmail.com</t>
  </si>
  <si>
    <t>AEAVTMS020</t>
  </si>
  <si>
    <t>THASNEEM.C.A</t>
  </si>
  <si>
    <t>ABDUL NASAR.C.A</t>
  </si>
  <si>
    <t>AYSHA.T.A</t>
  </si>
  <si>
    <t>luluthasni102@gmail.com</t>
  </si>
  <si>
    <t>AEAVTEG001</t>
  </si>
  <si>
    <t>AJISHMA P</t>
  </si>
  <si>
    <t>RAMA</t>
  </si>
  <si>
    <t>571037354542</t>
  </si>
  <si>
    <t>ajishma@gmail.com</t>
  </si>
  <si>
    <t>AEAVTEG002</t>
  </si>
  <si>
    <t>ARYA P S</t>
  </si>
  <si>
    <t>T.SAHADEVAN</t>
  </si>
  <si>
    <t>LEENA</t>
  </si>
  <si>
    <t>488610714563</t>
  </si>
  <si>
    <t>arya43@gmail.com</t>
  </si>
  <si>
    <t>AEAVTEG003</t>
  </si>
  <si>
    <t>AYSHA SHAMSUDEEN</t>
  </si>
  <si>
    <t>SHAMSUDHEEN</t>
  </si>
  <si>
    <t>THAHIRA</t>
  </si>
  <si>
    <t>880897554416</t>
  </si>
  <si>
    <t>ayshu77@gmail.com</t>
  </si>
  <si>
    <t>AEAVTEG004</t>
  </si>
  <si>
    <t>FATHIMA JILSHANA</t>
  </si>
  <si>
    <t>ABDUL KHADER</t>
  </si>
  <si>
    <t>RASEENA</t>
  </si>
  <si>
    <t>535445360953</t>
  </si>
  <si>
    <t>jilu22@gmail.com</t>
  </si>
  <si>
    <t>AEAVTEG005</t>
  </si>
  <si>
    <t>FATHIMA LABEEBA. N.</t>
  </si>
  <si>
    <t>HYDROSE</t>
  </si>
  <si>
    <t>RAMLATH</t>
  </si>
  <si>
    <t>762490068312</t>
  </si>
  <si>
    <t>labee47@gmail.com</t>
  </si>
  <si>
    <t>AEAVTEG006</t>
  </si>
  <si>
    <t>FOUSIYA K S</t>
  </si>
  <si>
    <t>SYED MUHAMMED</t>
  </si>
  <si>
    <t>JAMEELA</t>
  </si>
  <si>
    <t>456732249078</t>
  </si>
  <si>
    <t>fousiya@gmail.com</t>
  </si>
  <si>
    <t>AEAVTEG007</t>
  </si>
  <si>
    <t>HABEEB RAHMAN C K</t>
  </si>
  <si>
    <t>ABOOBACKER.C.K</t>
  </si>
  <si>
    <t xml:space="preserve"> MAIMOONA</t>
  </si>
  <si>
    <t>258856187361</t>
  </si>
  <si>
    <t>ckhabee@gmail.com</t>
  </si>
  <si>
    <t>AEAVTEG008</t>
  </si>
  <si>
    <t>NAVAMI KRISHNA T</t>
  </si>
  <si>
    <t>HIRAN.K.H</t>
  </si>
  <si>
    <t>SURYA</t>
  </si>
  <si>
    <t>509139395956</t>
  </si>
  <si>
    <t>navami@gmail.com</t>
  </si>
  <si>
    <t>AEAVTEG009</t>
  </si>
  <si>
    <t>NIMITHA K DINESH</t>
  </si>
  <si>
    <t>DINESH.K.K</t>
  </si>
  <si>
    <t>DIVYA</t>
  </si>
  <si>
    <t>853437995038</t>
  </si>
  <si>
    <t>nimi@gmail.com</t>
  </si>
  <si>
    <t>AEAVTEG010</t>
  </si>
  <si>
    <t>NISA P.D.</t>
  </si>
  <si>
    <t>DHINESH.P.G</t>
  </si>
  <si>
    <t>REVATHY</t>
  </si>
  <si>
    <t>725440946589</t>
  </si>
  <si>
    <t>nisapd@gmail.com</t>
  </si>
  <si>
    <t>AEAVTEG011</t>
  </si>
  <si>
    <t>NOUFIYA V</t>
  </si>
  <si>
    <t>SAINUDHEEN.V</t>
  </si>
  <si>
    <t>AYSHA</t>
  </si>
  <si>
    <t>617935668451</t>
  </si>
  <si>
    <t>nofirenee@gmail.com</t>
  </si>
  <si>
    <t>AEAVTEG012</t>
  </si>
  <si>
    <t>PRAVEENA P</t>
  </si>
  <si>
    <t>PRAKASHAN.R</t>
  </si>
  <si>
    <t>PRAMEELA</t>
  </si>
  <si>
    <t>955928040642</t>
  </si>
  <si>
    <t>pravi@gmail.com</t>
  </si>
  <si>
    <t>AEAVTEG013</t>
  </si>
  <si>
    <t>RASEENA THASNEEM P.R.</t>
  </si>
  <si>
    <t>RAMSHAD</t>
  </si>
  <si>
    <t>NAJMA</t>
  </si>
  <si>
    <t>443508284196</t>
  </si>
  <si>
    <t>raseena22@gmail.com</t>
  </si>
  <si>
    <t>AEAVTEG014</t>
  </si>
  <si>
    <t>REVATHY. K.</t>
  </si>
  <si>
    <t>ARYA</t>
  </si>
  <si>
    <t>407849286131</t>
  </si>
  <si>
    <t>revu99@gmail.com</t>
  </si>
  <si>
    <t>AEAVTEG015</t>
  </si>
  <si>
    <t>SEELYA GEORGE</t>
  </si>
  <si>
    <t>GEORGE</t>
  </si>
  <si>
    <t>SELIN</t>
  </si>
  <si>
    <t>959400480605</t>
  </si>
  <si>
    <t>seeliya@gmail.com</t>
  </si>
  <si>
    <t>AEAVTEG016</t>
  </si>
  <si>
    <t>SHAJILA R.S.</t>
  </si>
  <si>
    <t>NISAR AHMED</t>
  </si>
  <si>
    <t>SALEENA</t>
  </si>
  <si>
    <t>738301404666</t>
  </si>
  <si>
    <t>shajila@gmail.com</t>
  </si>
  <si>
    <t>AEAVTEG017</t>
  </si>
  <si>
    <t>SURYA M</t>
  </si>
  <si>
    <t>MADHAVAN</t>
  </si>
  <si>
    <t>SANDYA</t>
  </si>
  <si>
    <t>844128605045</t>
  </si>
  <si>
    <t>suryam@gmail.com</t>
  </si>
  <si>
    <t>AEAVTEG018</t>
  </si>
  <si>
    <t>THASNI. K.</t>
  </si>
  <si>
    <t>HAMEED</t>
  </si>
  <si>
    <t>ZEENATH</t>
  </si>
  <si>
    <t>745974861875</t>
  </si>
  <si>
    <t>thasni33@gmail.com</t>
  </si>
  <si>
    <t>AEAVTEG019</t>
  </si>
  <si>
    <t>UMAIMA JAHAN</t>
  </si>
  <si>
    <t>BUSHARA</t>
  </si>
  <si>
    <t>468402957947</t>
  </si>
  <si>
    <t>umaima@gmail.com</t>
  </si>
  <si>
    <t>AEAVTEG020</t>
  </si>
  <si>
    <t>VISMAYA T.M.</t>
  </si>
  <si>
    <t>MANIKANDAN</t>
  </si>
  <si>
    <t>SWATHY</t>
  </si>
  <si>
    <t>704770940410</t>
  </si>
  <si>
    <t>vismaya@gmail.com</t>
  </si>
  <si>
    <t>AEAVTNS001</t>
  </si>
  <si>
    <t>ABITHA JAYAN</t>
  </si>
  <si>
    <t>JAYAN V R</t>
  </si>
  <si>
    <t>LATHA K</t>
  </si>
  <si>
    <t>abithajayan10@gmail.com</t>
  </si>
  <si>
    <t>AEAVTNS002</t>
  </si>
  <si>
    <t>AHSANA P U</t>
  </si>
  <si>
    <t xml:space="preserve">USMAN P I </t>
  </si>
  <si>
    <t xml:space="preserve">NAZEEMA V P </t>
  </si>
  <si>
    <t xml:space="preserve">ahsanausman00@gmail.com </t>
  </si>
  <si>
    <t>AEAVTNS003</t>
  </si>
  <si>
    <t>AMRITHA V V</t>
  </si>
  <si>
    <t>SANKARANARAYANAN</t>
  </si>
  <si>
    <t>LEELA</t>
  </si>
  <si>
    <t>amrithavv2017@gmail.com</t>
  </si>
  <si>
    <t>AEAVTNS004</t>
  </si>
  <si>
    <t>ANAGHA V R</t>
  </si>
  <si>
    <t>RAVI.V.S</t>
  </si>
  <si>
    <t>ASHA.K.P</t>
  </si>
  <si>
    <t>vranagha0@gmail.com</t>
  </si>
  <si>
    <t>AEAVTNS005</t>
  </si>
  <si>
    <t>ANJITHA K</t>
  </si>
  <si>
    <t xml:space="preserve">ASHOKAN </t>
  </si>
  <si>
    <t>VANAJA</t>
  </si>
  <si>
    <t xml:space="preserve">anjithaasokanmez@gmail.com </t>
  </si>
  <si>
    <t>AEAVTNS006</t>
  </si>
  <si>
    <t>ASHNA K S</t>
  </si>
  <si>
    <t>SHAMEER KM</t>
  </si>
  <si>
    <t>SUJEENA KA</t>
  </si>
  <si>
    <t>ashnaks1998@gmail.com</t>
  </si>
  <si>
    <t>AEAVTNS007</t>
  </si>
  <si>
    <t xml:space="preserve">ASWATHY A </t>
  </si>
  <si>
    <t>ARUN K</t>
  </si>
  <si>
    <t>Priya M. G</t>
  </si>
  <si>
    <t>aswathyarun4360@gmail.com</t>
  </si>
  <si>
    <t>AEAVTNS008</t>
  </si>
  <si>
    <t>ASWATHY T</t>
  </si>
  <si>
    <t>RAMADAS</t>
  </si>
  <si>
    <t>CHITHRA</t>
  </si>
  <si>
    <t xml:space="preserve">General </t>
  </si>
  <si>
    <t>taswathy99@gmail.com</t>
  </si>
  <si>
    <t>AEAVTNS009</t>
  </si>
  <si>
    <t>ATHIRA KRISHNA P</t>
  </si>
  <si>
    <t>BALAKRISHNAN P</t>
  </si>
  <si>
    <t>RAJANI K</t>
  </si>
  <si>
    <t>athirakrishna.p01@gmail.com</t>
  </si>
  <si>
    <t>AEAVTNS010</t>
  </si>
  <si>
    <t>DILSHAD K</t>
  </si>
  <si>
    <t>DAVOOD K</t>
  </si>
  <si>
    <t>SUHARABI U K</t>
  </si>
  <si>
    <t>dilshaddavood37@gmail.com</t>
  </si>
  <si>
    <t>AEAVTNS011</t>
  </si>
  <si>
    <t>GAYATHRI J</t>
  </si>
  <si>
    <t>JAGADEES CHANDRAN</t>
  </si>
  <si>
    <t>CHANDRIKA V</t>
  </si>
  <si>
    <t>gayathrivinod33@gmail.com</t>
  </si>
  <si>
    <t>AEAVTNS012</t>
  </si>
  <si>
    <t>HARIPRIYA V</t>
  </si>
  <si>
    <t>VIJAYAN K</t>
  </si>
  <si>
    <t>SHALINI K</t>
  </si>
  <si>
    <t>vharipriya82@gmail.com</t>
  </si>
  <si>
    <t>AEAVTNS013</t>
  </si>
  <si>
    <t>MERLIN JOSE</t>
  </si>
  <si>
    <t>JOSE VP</t>
  </si>
  <si>
    <t>LIJI DAVIS</t>
  </si>
  <si>
    <t>merlinjosevadakkan@gmail.com</t>
  </si>
  <si>
    <t>AEAVTNS014</t>
  </si>
  <si>
    <t>MIDHUNA C R</t>
  </si>
  <si>
    <t>REMESH BABU C.N</t>
  </si>
  <si>
    <t>DEEPA P.S</t>
  </si>
  <si>
    <t>midhunaramesh.ram@gmail.com</t>
  </si>
  <si>
    <t>AEAVTNS015</t>
  </si>
  <si>
    <t>NAMITHA P M</t>
  </si>
  <si>
    <t xml:space="preserve">VASUDEVAN PM </t>
  </si>
  <si>
    <t>JALAJA P M</t>
  </si>
  <si>
    <t>namithapm96@gmail.com</t>
  </si>
  <si>
    <t>AEAVTNS016</t>
  </si>
  <si>
    <t>RANJU M P</t>
  </si>
  <si>
    <t>PUSHPARAJAN.M.S</t>
  </si>
  <si>
    <t>PRASANNA KUMARI.</t>
  </si>
  <si>
    <t>Sc</t>
  </si>
  <si>
    <t>sanjupushparajan3@gmail.com</t>
  </si>
  <si>
    <t>AEAVTNS017</t>
  </si>
  <si>
    <t>RASHIDHA SHIRIN</t>
  </si>
  <si>
    <t>ASHARAF KODAKKANCHERI</t>
  </si>
  <si>
    <t>FATHIMA E T</t>
  </si>
  <si>
    <t>krshirin175@gmail.com</t>
  </si>
  <si>
    <t>AEAVTNS018</t>
  </si>
  <si>
    <t>RESHMA T R</t>
  </si>
  <si>
    <t>RAJAN T R</t>
  </si>
  <si>
    <t>GEETHA C B</t>
  </si>
  <si>
    <t>reshmasajisaji39@gmail.com</t>
  </si>
  <si>
    <t>AEAVTNS019</t>
  </si>
  <si>
    <t>SRUTHY P</t>
  </si>
  <si>
    <t>SASIKUMAR</t>
  </si>
  <si>
    <t>JAYANTHI</t>
  </si>
  <si>
    <t>sruthisaneesh1995p@gmail.com</t>
  </si>
  <si>
    <t>AEAVTNS020</t>
  </si>
  <si>
    <t>SRUTHY K NAIR</t>
  </si>
  <si>
    <t xml:space="preserve">KRISHNAN KUTTY NAIR </t>
  </si>
  <si>
    <t>CHANDRIKA P</t>
  </si>
  <si>
    <t>sruthyparambath@gmail.com</t>
  </si>
  <si>
    <t>AEAVTSO001</t>
  </si>
  <si>
    <t>DEEPIKA P</t>
  </si>
  <si>
    <t>Suresh p</t>
  </si>
  <si>
    <t>PRAMEELA PK</t>
  </si>
  <si>
    <t>deepikampm98@gmail. Com</t>
  </si>
  <si>
    <t>AEAVTSO002</t>
  </si>
  <si>
    <t>GREESHMA K S</t>
  </si>
  <si>
    <t>Sivasankaran</t>
  </si>
  <si>
    <t>RATHI K S</t>
  </si>
  <si>
    <t>greeshmakskaraparambil@gmail.com</t>
  </si>
  <si>
    <t>AEAVTSO003</t>
  </si>
  <si>
    <t>IRFANA EP</t>
  </si>
  <si>
    <t>MUHAMMED EP</t>
  </si>
  <si>
    <t>RAHMATH EP</t>
  </si>
  <si>
    <t>irfurisala2001@mail.com</t>
  </si>
  <si>
    <t>AEAVTSO004</t>
  </si>
  <si>
    <t>JISMY C J</t>
  </si>
  <si>
    <t>JOSE C P</t>
  </si>
  <si>
    <t>ALPHONSE JOSE</t>
  </si>
  <si>
    <t>jismi.2255@gmail.com</t>
  </si>
  <si>
    <t>AEAVTSO005</t>
  </si>
  <si>
    <t>MAJIDHA</t>
  </si>
  <si>
    <t>ABOOBACKER P</t>
  </si>
  <si>
    <t>KADEEJA P</t>
  </si>
  <si>
    <t>majidhaaboo3110@gmail.com</t>
  </si>
  <si>
    <t>AEAVTSO006</t>
  </si>
  <si>
    <t>MANEESHA M</t>
  </si>
  <si>
    <t>MURALEEDHARAN V</t>
  </si>
  <si>
    <t>ANITHA G</t>
  </si>
  <si>
    <t>mmaneesha434@gmail.com</t>
  </si>
  <si>
    <t>AEAVTSO007</t>
  </si>
  <si>
    <t>MOHAMED MURSHID TP</t>
  </si>
  <si>
    <t>BASHEER TP</t>
  </si>
  <si>
    <t>RASIYA T</t>
  </si>
  <si>
    <t>murshitp786@gmail.com</t>
  </si>
  <si>
    <t>AEAVTO008</t>
  </si>
  <si>
    <t>MOHAMMED ALI PV</t>
  </si>
  <si>
    <t>ABDUL LATHEEF PV</t>
  </si>
  <si>
    <t>FATHIMA PP</t>
  </si>
  <si>
    <t>solowalker158@gmail.com</t>
  </si>
  <si>
    <t>AEAVTSO009</t>
  </si>
  <si>
    <t>MONISHA M</t>
  </si>
  <si>
    <t>NARAYANAN M</t>
  </si>
  <si>
    <t>USHADEVI N</t>
  </si>
  <si>
    <t>monishapnma460@gmail.com</t>
  </si>
  <si>
    <t>AVEVTSO010</t>
  </si>
  <si>
    <t>NAFIA M. M</t>
  </si>
  <si>
    <t>MUHAMMADUNNI</t>
  </si>
  <si>
    <t>RAMLA</t>
  </si>
  <si>
    <t>nafiamm2000@gmail.com</t>
  </si>
  <si>
    <t>AEAVTSO011</t>
  </si>
  <si>
    <t>NAIR HARISH MOHAN</t>
  </si>
  <si>
    <t>NAIR MOHAN</t>
  </si>
  <si>
    <t>NAIR SHEELA MOHAN</t>
  </si>
  <si>
    <t>nharishm1997@gmail.com</t>
  </si>
  <si>
    <t>AEAVTSO012</t>
  </si>
  <si>
    <t>POOJA K S</t>
  </si>
  <si>
    <t>SATYANARAYAN K M</t>
  </si>
  <si>
    <t>PRASEETHA A P</t>
  </si>
  <si>
    <t>poojaksskv@gmail.com</t>
  </si>
  <si>
    <t>AEAVTSO013</t>
  </si>
  <si>
    <t>RESHMA K</t>
  </si>
  <si>
    <t>KUMARAN A</t>
  </si>
  <si>
    <t>KANAKAM T</t>
  </si>
  <si>
    <t>reshmaabarnath@gmail.com</t>
  </si>
  <si>
    <t>AEAVTSO014</t>
  </si>
  <si>
    <t>SAJLA.P</t>
  </si>
  <si>
    <t>SAIDALAVI P</t>
  </si>
  <si>
    <t>LAILA K</t>
  </si>
  <si>
    <t>sajlasaid2000@gmail.com</t>
  </si>
  <si>
    <t>AEAVTSO015</t>
  </si>
  <si>
    <t>SAJNA P S</t>
  </si>
  <si>
    <t>SULAIMAN P K</t>
  </si>
  <si>
    <t>ZEENATH T H</t>
  </si>
  <si>
    <t>sajnasanju505@gmail.com</t>
  </si>
  <si>
    <t>AEAVTSO016</t>
  </si>
  <si>
    <t>SMITHA K P</t>
  </si>
  <si>
    <t>KUTTAN NAIR A P</t>
  </si>
  <si>
    <t>JAYA K P</t>
  </si>
  <si>
    <t>Smithakp2018@gmail.com</t>
  </si>
  <si>
    <t>AEAVTSO017</t>
  </si>
  <si>
    <t>SREEREKHA V A</t>
  </si>
  <si>
    <t>ANIRUDHAN V S</t>
  </si>
  <si>
    <t>GOWRI CM</t>
  </si>
  <si>
    <t>rekhava22@gmail.com</t>
  </si>
  <si>
    <t>AEAVTSO018</t>
  </si>
  <si>
    <t>SRUTHY PS</t>
  </si>
  <si>
    <t>SANKARANKUTTY</t>
  </si>
  <si>
    <t>SANTHAKUMARI</t>
  </si>
  <si>
    <t>Sruthyajeesh32@gmail.com</t>
  </si>
  <si>
    <t>AEAVTSO019</t>
  </si>
  <si>
    <t>VEENA. P</t>
  </si>
  <si>
    <t>BABU. P</t>
  </si>
  <si>
    <t>PUSHPARAJI. M.M</t>
  </si>
  <si>
    <t>ammuveena98@gmail.com</t>
  </si>
  <si>
    <t>AEAVTSO020</t>
  </si>
  <si>
    <t>VIDYA DEVI M S</t>
  </si>
  <si>
    <t>SOOLAPANI WARRIER</t>
  </si>
  <si>
    <t>MALLIKA WARRIER</t>
  </si>
  <si>
    <t>vidyadevims19@gmail.com</t>
  </si>
</sst>
</file>

<file path=xl/styles.xml><?xml version="1.0" encoding="utf-8"?>
<styleSheet xmlns="http://schemas.openxmlformats.org/spreadsheetml/2006/main">
  <numFmts count="3">
    <numFmt numFmtId="166" formatCode="dd\/mm\/yyyy"/>
    <numFmt numFmtId="167" formatCode="0;[Red]0"/>
    <numFmt numFmtId="168" formatCode="m/d/yyyy"/>
  </numFmts>
  <fonts count="22">
    <font>
      <sz val="11"/>
      <color theme="1"/>
      <name val="Calibri"/>
      <charset val="134"/>
      <scheme val="minor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Calibri"/>
      <charset val="134"/>
      <scheme val="minor"/>
    </font>
    <font>
      <sz val="10"/>
      <name val="Calibri"/>
      <charset val="134"/>
      <scheme val="minor"/>
    </font>
    <font>
      <sz val="11"/>
      <name val="Arial"/>
      <charset val="134"/>
    </font>
    <font>
      <sz val="11"/>
      <color rgb="FF000000"/>
      <name val="Arial"/>
      <charset val="134"/>
    </font>
    <font>
      <u/>
      <sz val="10"/>
      <color theme="10"/>
      <name val="Calibri"/>
      <charset val="134"/>
      <scheme val="minor"/>
    </font>
    <font>
      <u/>
      <sz val="10"/>
      <color rgb="FF0000FF"/>
      <name val="Calibri"/>
      <scheme val="minor"/>
    </font>
    <font>
      <u/>
      <sz val="11"/>
      <color rgb="FF0000FF"/>
      <name val="Calibri"/>
      <scheme val="minor"/>
    </font>
    <font>
      <sz val="11"/>
      <color rgb="FF000000"/>
      <name val="Calibri"/>
      <charset val="134"/>
    </font>
    <font>
      <u/>
      <sz val="11"/>
      <color rgb="FF800080"/>
      <name val="Arial"/>
      <charset val="134"/>
    </font>
    <font>
      <u/>
      <sz val="11"/>
      <color rgb="FF0000FF"/>
      <name val="Arial"/>
      <charset val="134"/>
    </font>
    <font>
      <sz val="11"/>
      <color theme="1"/>
      <name val="Times New Roman"/>
      <charset val="134"/>
    </font>
    <font>
      <sz val="9"/>
      <color theme="1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563C1"/>
      <name val="Calibri"/>
      <charset val="134"/>
    </font>
    <font>
      <u/>
      <sz val="11"/>
      <name val="Arial"/>
      <charset val="134"/>
    </font>
    <font>
      <u/>
      <sz val="11"/>
      <color theme="10"/>
      <name val="Calibri"/>
      <charset val="134"/>
      <scheme val="minor"/>
    </font>
    <font>
      <u/>
      <sz val="11"/>
      <color indexed="4"/>
      <name val="Arial"/>
      <charset val="134"/>
    </font>
    <font>
      <u/>
      <sz val="11"/>
      <color rgb="FF800080"/>
      <name val="Calibri"/>
      <charset val="134"/>
      <scheme val="minor"/>
    </font>
    <font>
      <u/>
      <sz val="11"/>
      <color theme="10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center"/>
    </xf>
  </cellStyleXfs>
  <cellXfs count="4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6" fontId="4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4" fontId="4" fillId="0" borderId="0" xfId="0" applyNumberFormat="1" applyFont="1" applyAlignment="1">
      <alignment horizontal="right" vertical="center"/>
    </xf>
    <xf numFmtId="14" fontId="0" fillId="0" borderId="0" xfId="0" applyNumberForma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166" fontId="0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14" fontId="5" fillId="0" borderId="0" xfId="0" applyNumberFormat="1" applyFont="1" applyFill="1" applyAlignment="1">
      <alignment horizontal="right" vertical="center"/>
    </xf>
    <xf numFmtId="167" fontId="2" fillId="0" borderId="0" xfId="0" applyNumberFormat="1" applyFont="1" applyAlignment="1">
      <alignment vertical="center"/>
    </xf>
    <xf numFmtId="167" fontId="3" fillId="0" borderId="0" xfId="0" applyNumberFormat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Alignment="1">
      <alignment vertical="center"/>
    </xf>
    <xf numFmtId="167" fontId="10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1" applyNumberFormat="1" applyFont="1" applyFill="1" applyBorder="1" applyAlignment="1" applyProtection="1">
      <alignment vertical="center"/>
    </xf>
    <xf numFmtId="0" fontId="13" fillId="0" borderId="0" xfId="0" applyFont="1"/>
    <xf numFmtId="0" fontId="14" fillId="0" borderId="0" xfId="0" applyFont="1"/>
    <xf numFmtId="168" fontId="5" fillId="0" borderId="0" xfId="0" applyNumberFormat="1" applyFont="1" applyFill="1" applyAlignment="1">
      <alignment horizontal="right" vertical="center"/>
    </xf>
    <xf numFmtId="14" fontId="15" fillId="0" borderId="0" xfId="0" applyNumberFormat="1" applyFont="1" applyFill="1" applyAlignment="1">
      <alignment vertical="center"/>
    </xf>
    <xf numFmtId="0" fontId="15" fillId="0" borderId="0" xfId="0" applyFont="1" applyFill="1" applyAlignment="1">
      <alignment vertical="center"/>
    </xf>
    <xf numFmtId="166" fontId="15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2" fillId="0" borderId="0" xfId="1" applyNumberFormat="1" applyFont="1" applyFill="1" applyBorder="1" applyAlignment="1" applyProtection="1">
      <alignment vertical="center"/>
      <protection locked="0"/>
    </xf>
    <xf numFmtId="0" fontId="18" fillId="0" borderId="0" xfId="1" applyFont="1" applyFill="1" applyAlignment="1">
      <alignment vertical="center"/>
    </xf>
    <xf numFmtId="0" fontId="19" fillId="0" borderId="0" xfId="0" applyFont="1" applyFill="1" applyAlignment="1">
      <alignment vertical="center"/>
    </xf>
    <xf numFmtId="167" fontId="15" fillId="0" borderId="0" xfId="0" applyNumberFormat="1" applyFont="1" applyFill="1" applyAlignment="1">
      <alignment vertical="center"/>
    </xf>
    <xf numFmtId="0" fontId="20" fillId="0" borderId="0" xfId="1" applyFont="1" applyAlignment="1">
      <alignment vertical="center"/>
    </xf>
    <xf numFmtId="0" fontId="21" fillId="0" borderId="0" xfId="1" applyFont="1" applyAlignment="1">
      <alignment vertical="center"/>
    </xf>
    <xf numFmtId="0" fontId="21" fillId="0" borderId="0" xfId="1" applyFont="1" applyFill="1" applyAlignment="1">
      <alignment vertical="center"/>
    </xf>
    <xf numFmtId="0" fontId="0" fillId="0" borderId="0" xfId="0" quotePrefix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9" Type="http://schemas.openxmlformats.org/officeDocument/2006/relationships/image" Target="media/image59.jpeg"/><Relationship Id="rId26" Type="http://schemas.openxmlformats.org/officeDocument/2006/relationships/image" Target="media/image46.jpeg"/><Relationship Id="rId18" Type="http://schemas.openxmlformats.org/officeDocument/2006/relationships/image" Target="media/image38.jpeg"/><Relationship Id="rId13" Type="http://schemas.openxmlformats.org/officeDocument/2006/relationships/image" Target="media/image33.jpeg"/><Relationship Id="rId50" Type="http://schemas.openxmlformats.org/officeDocument/2006/relationships/image" Target="media/image70.jpeg"/><Relationship Id="rId47" Type="http://schemas.openxmlformats.org/officeDocument/2006/relationships/image" Target="media/image67.jpeg"/><Relationship Id="rId42" Type="http://schemas.openxmlformats.org/officeDocument/2006/relationships/image" Target="media/image62.jpeg"/><Relationship Id="rId34" Type="http://schemas.openxmlformats.org/officeDocument/2006/relationships/image" Target="media/image54.jpeg"/><Relationship Id="rId3" Type="http://schemas.openxmlformats.org/officeDocument/2006/relationships/image" Target="media/image23.jpeg"/><Relationship Id="rId21" Type="http://schemas.openxmlformats.org/officeDocument/2006/relationships/image" Target="media/image41.jpeg"/><Relationship Id="rId7" Type="http://schemas.openxmlformats.org/officeDocument/2006/relationships/image" Target="media/image27.jpeg"/><Relationship Id="rId46" Type="http://schemas.openxmlformats.org/officeDocument/2006/relationships/image" Target="media/image66.jpeg"/><Relationship Id="rId38" Type="http://schemas.openxmlformats.org/officeDocument/2006/relationships/image" Target="media/image58.jpeg"/><Relationship Id="rId33" Type="http://schemas.openxmlformats.org/officeDocument/2006/relationships/image" Target="media/image53.jpeg"/><Relationship Id="rId25" Type="http://schemas.openxmlformats.org/officeDocument/2006/relationships/image" Target="media/image45.jpeg"/><Relationship Id="rId17" Type="http://schemas.openxmlformats.org/officeDocument/2006/relationships/image" Target="media/image37.jpeg"/><Relationship Id="rId12" Type="http://schemas.openxmlformats.org/officeDocument/2006/relationships/image" Target="media/image32.jpeg"/><Relationship Id="rId54" Type="http://schemas.openxmlformats.org/officeDocument/2006/relationships/image" Target="media/image74.jpeg"/><Relationship Id="rId41" Type="http://schemas.openxmlformats.org/officeDocument/2006/relationships/image" Target="media/image61.jpeg"/><Relationship Id="rId29" Type="http://schemas.openxmlformats.org/officeDocument/2006/relationships/image" Target="media/image49.jpeg"/><Relationship Id="rId20" Type="http://schemas.openxmlformats.org/officeDocument/2006/relationships/image" Target="media/image40.jpeg"/><Relationship Id="rId2" Type="http://schemas.openxmlformats.org/officeDocument/2006/relationships/image" Target="media/image22.jpeg"/><Relationship Id="rId16" Type="http://schemas.openxmlformats.org/officeDocument/2006/relationships/image" Target="media/image36.jpeg"/><Relationship Id="rId6" Type="http://schemas.openxmlformats.org/officeDocument/2006/relationships/image" Target="media/image26.jpeg"/><Relationship Id="rId53" Type="http://schemas.openxmlformats.org/officeDocument/2006/relationships/image" Target="media/image73.jpeg"/><Relationship Id="rId45" Type="http://schemas.openxmlformats.org/officeDocument/2006/relationships/image" Target="media/image65.jpeg"/><Relationship Id="rId40" Type="http://schemas.openxmlformats.org/officeDocument/2006/relationships/image" Target="media/image60.jpeg"/><Relationship Id="rId37" Type="http://schemas.openxmlformats.org/officeDocument/2006/relationships/image" Target="media/image57.jpeg"/><Relationship Id="rId32" Type="http://schemas.openxmlformats.org/officeDocument/2006/relationships/image" Target="media/image52.jpeg"/><Relationship Id="rId24" Type="http://schemas.openxmlformats.org/officeDocument/2006/relationships/image" Target="media/image44.jpeg"/><Relationship Id="rId11" Type="http://schemas.openxmlformats.org/officeDocument/2006/relationships/image" Target="media/image31.jpeg"/><Relationship Id="rId1" Type="http://schemas.openxmlformats.org/officeDocument/2006/relationships/image" Target="media/image21.jpeg"/><Relationship Id="rId5" Type="http://schemas.openxmlformats.org/officeDocument/2006/relationships/image" Target="media/image25.jpeg"/><Relationship Id="rId49" Type="http://schemas.openxmlformats.org/officeDocument/2006/relationships/image" Target="media/image69.jpeg"/><Relationship Id="rId36" Type="http://schemas.openxmlformats.org/officeDocument/2006/relationships/image" Target="media/image56.jpeg"/><Relationship Id="rId28" Type="http://schemas.openxmlformats.org/officeDocument/2006/relationships/image" Target="media/image48.jpeg"/><Relationship Id="rId23" Type="http://schemas.openxmlformats.org/officeDocument/2006/relationships/image" Target="media/image43.jpeg"/><Relationship Id="rId15" Type="http://schemas.openxmlformats.org/officeDocument/2006/relationships/image" Target="media/image35.jpeg"/><Relationship Id="rId52" Type="http://schemas.openxmlformats.org/officeDocument/2006/relationships/image" Target="media/image72.jpeg"/><Relationship Id="rId44" Type="http://schemas.openxmlformats.org/officeDocument/2006/relationships/image" Target="media/image64.jpeg"/><Relationship Id="rId31" Type="http://schemas.openxmlformats.org/officeDocument/2006/relationships/image" Target="media/image51.jpeg"/><Relationship Id="rId19" Type="http://schemas.openxmlformats.org/officeDocument/2006/relationships/image" Target="media/image39.jpeg"/><Relationship Id="rId10" Type="http://schemas.openxmlformats.org/officeDocument/2006/relationships/image" Target="media/image30.jpeg"/><Relationship Id="rId9" Type="http://schemas.openxmlformats.org/officeDocument/2006/relationships/image" Target="media/image29.jpeg"/><Relationship Id="rId48" Type="http://schemas.openxmlformats.org/officeDocument/2006/relationships/image" Target="media/image68.jpeg"/><Relationship Id="rId43" Type="http://schemas.openxmlformats.org/officeDocument/2006/relationships/image" Target="media/image63.jpeg"/><Relationship Id="rId4" Type="http://schemas.openxmlformats.org/officeDocument/2006/relationships/image" Target="media/image24.jpeg"/><Relationship Id="rId35" Type="http://schemas.openxmlformats.org/officeDocument/2006/relationships/image" Target="media/image55.jpeg"/><Relationship Id="rId30" Type="http://schemas.openxmlformats.org/officeDocument/2006/relationships/image" Target="media/image50.jpeg"/><Relationship Id="rId27" Type="http://schemas.openxmlformats.org/officeDocument/2006/relationships/image" Target="media/image47.jpeg"/><Relationship Id="rId22" Type="http://schemas.openxmlformats.org/officeDocument/2006/relationships/image" Target="media/image42.jpeg"/><Relationship Id="rId14" Type="http://schemas.openxmlformats.org/officeDocument/2006/relationships/image" Target="media/image34.jpeg"/><Relationship Id="rId8" Type="http://schemas.openxmlformats.org/officeDocument/2006/relationships/image" Target="media/image28.jpeg"/><Relationship Id="rId51" Type="http://schemas.openxmlformats.org/officeDocument/2006/relationships/image" Target="media/image71.jpeg"/></Relationships>
</file>

<file path=xl/_rels/workbook.xml.rels><?xml version="1.0" encoding="UTF-8" standalone="yes"?>
<Relationships xmlns="http://schemas.openxmlformats.org/package/2006/relationships"><Relationship Id="rId8" Type="http://www.wps.cn/officeDocument/2020/cellImage" Target="cellimag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190500</xdr:colOff>
      <xdr:row>1</xdr:row>
      <xdr:rowOff>33920</xdr:rowOff>
    </xdr:from>
    <xdr:to>
      <xdr:col>14</xdr:col>
      <xdr:colOff>458006</xdr:colOff>
      <xdr:row>1</xdr:row>
      <xdr:rowOff>180975</xdr:rowOff>
    </xdr:to>
    <xdr:pic>
      <xdr:nvPicPr>
        <xdr:cNvPr id="2" name="Picture 1" descr="ABDULHAKEEM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155285" y="300355"/>
          <a:ext cx="267335" cy="147320"/>
        </a:xfrm>
        <a:prstGeom prst="rect">
          <a:avLst/>
        </a:prstGeom>
      </xdr:spPr>
    </xdr:pic>
    <xdr:clientData/>
  </xdr:twoCellAnchor>
  <xdr:twoCellAnchor editAs="oneCell">
    <xdr:from>
      <xdr:col>14</xdr:col>
      <xdr:colOff>257175</xdr:colOff>
      <xdr:row>2</xdr:row>
      <xdr:rowOff>30083</xdr:rowOff>
    </xdr:from>
    <xdr:to>
      <xdr:col>14</xdr:col>
      <xdr:colOff>469536</xdr:colOff>
      <xdr:row>3</xdr:row>
      <xdr:rowOff>6349</xdr:rowOff>
    </xdr:to>
    <xdr:pic>
      <xdr:nvPicPr>
        <xdr:cNvPr id="5" name="Picture 4" descr="AKHILA K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221960" y="537845"/>
          <a:ext cx="212090" cy="160020"/>
        </a:xfrm>
        <a:prstGeom prst="rect">
          <a:avLst/>
        </a:prstGeom>
      </xdr:spPr>
    </xdr:pic>
    <xdr:clientData/>
  </xdr:twoCellAnchor>
  <xdr:twoCellAnchor editAs="oneCell">
    <xdr:from>
      <xdr:col>14</xdr:col>
      <xdr:colOff>285750</xdr:colOff>
      <xdr:row>3</xdr:row>
      <xdr:rowOff>12698</xdr:rowOff>
    </xdr:from>
    <xdr:to>
      <xdr:col>14</xdr:col>
      <xdr:colOff>419100</xdr:colOff>
      <xdr:row>4</xdr:row>
      <xdr:rowOff>6349</xdr:rowOff>
    </xdr:to>
    <xdr:pic>
      <xdr:nvPicPr>
        <xdr:cNvPr id="6" name="Picture 5" descr="AKHILA VP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250535" y="704215"/>
          <a:ext cx="133350" cy="177800"/>
        </a:xfrm>
        <a:prstGeom prst="rect">
          <a:avLst/>
        </a:prstGeom>
      </xdr:spPr>
    </xdr:pic>
    <xdr:clientData/>
  </xdr:twoCellAnchor>
  <xdr:twoCellAnchor editAs="oneCell">
    <xdr:from>
      <xdr:col>14</xdr:col>
      <xdr:colOff>266700</xdr:colOff>
      <xdr:row>6</xdr:row>
      <xdr:rowOff>26289</xdr:rowOff>
    </xdr:from>
    <xdr:to>
      <xdr:col>14</xdr:col>
      <xdr:colOff>409576</xdr:colOff>
      <xdr:row>7</xdr:row>
      <xdr:rowOff>3113</xdr:rowOff>
    </xdr:to>
    <xdr:pic>
      <xdr:nvPicPr>
        <xdr:cNvPr id="7" name="Picture 6" descr="Arathi P ( physical science) 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8231485" y="1270635"/>
          <a:ext cx="142875" cy="160655"/>
        </a:xfrm>
        <a:prstGeom prst="rect">
          <a:avLst/>
        </a:prstGeom>
      </xdr:spPr>
    </xdr:pic>
    <xdr:clientData/>
  </xdr:twoCellAnchor>
  <xdr:twoCellAnchor editAs="oneCell">
    <xdr:from>
      <xdr:col>14</xdr:col>
      <xdr:colOff>266700</xdr:colOff>
      <xdr:row>7</xdr:row>
      <xdr:rowOff>0</xdr:rowOff>
    </xdr:from>
    <xdr:to>
      <xdr:col>14</xdr:col>
      <xdr:colOff>419098</xdr:colOff>
      <xdr:row>8</xdr:row>
      <xdr:rowOff>5356</xdr:rowOff>
    </xdr:to>
    <xdr:pic>
      <xdr:nvPicPr>
        <xdr:cNvPr id="8" name="Picture 7" descr="ARDRA N R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8231485" y="1428750"/>
          <a:ext cx="151765" cy="189230"/>
        </a:xfrm>
        <a:prstGeom prst="rect">
          <a:avLst/>
        </a:prstGeom>
      </xdr:spPr>
    </xdr:pic>
    <xdr:clientData/>
  </xdr:twoCellAnchor>
  <xdr:twoCellAnchor editAs="oneCell">
    <xdr:from>
      <xdr:col>14</xdr:col>
      <xdr:colOff>254476</xdr:colOff>
      <xdr:row>8</xdr:row>
      <xdr:rowOff>28574</xdr:rowOff>
    </xdr:from>
    <xdr:to>
      <xdr:col>14</xdr:col>
      <xdr:colOff>371475</xdr:colOff>
      <xdr:row>8</xdr:row>
      <xdr:rowOff>180973</xdr:rowOff>
    </xdr:to>
    <xdr:pic>
      <xdr:nvPicPr>
        <xdr:cNvPr id="9" name="Picture 8" descr="FATHWIMABSHAHNA PH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8218785" y="1640840"/>
          <a:ext cx="117475" cy="152400"/>
        </a:xfrm>
        <a:prstGeom prst="rect">
          <a:avLst/>
        </a:prstGeom>
      </xdr:spPr>
    </xdr:pic>
    <xdr:clientData/>
  </xdr:twoCellAnchor>
  <xdr:twoCellAnchor editAs="oneCell">
    <xdr:from>
      <xdr:col>14</xdr:col>
      <xdr:colOff>247649</xdr:colOff>
      <xdr:row>10</xdr:row>
      <xdr:rowOff>12700</xdr:rowOff>
    </xdr:from>
    <xdr:to>
      <xdr:col>14</xdr:col>
      <xdr:colOff>383284</xdr:colOff>
      <xdr:row>11</xdr:row>
      <xdr:rowOff>3232</xdr:rowOff>
    </xdr:to>
    <xdr:pic>
      <xdr:nvPicPr>
        <xdr:cNvPr id="10" name="Picture 9" descr="MEGHA N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8211800" y="1993900"/>
          <a:ext cx="135890" cy="174625"/>
        </a:xfrm>
        <a:prstGeom prst="rect">
          <a:avLst/>
        </a:prstGeom>
      </xdr:spPr>
    </xdr:pic>
    <xdr:clientData/>
  </xdr:twoCellAnchor>
  <xdr:twoCellAnchor editAs="oneCell">
    <xdr:from>
      <xdr:col>14</xdr:col>
      <xdr:colOff>257175</xdr:colOff>
      <xdr:row>12</xdr:row>
      <xdr:rowOff>27993</xdr:rowOff>
    </xdr:from>
    <xdr:to>
      <xdr:col>14</xdr:col>
      <xdr:colOff>370713</xdr:colOff>
      <xdr:row>13</xdr:row>
      <xdr:rowOff>5969</xdr:rowOff>
    </xdr:to>
    <xdr:pic>
      <xdr:nvPicPr>
        <xdr:cNvPr id="11" name="Picture 10" descr="NIMITHA BAHANU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8221960" y="2377440"/>
          <a:ext cx="113030" cy="161925"/>
        </a:xfrm>
        <a:prstGeom prst="rect">
          <a:avLst/>
        </a:prstGeom>
      </xdr:spPr>
    </xdr:pic>
    <xdr:clientData/>
  </xdr:twoCellAnchor>
  <xdr:twoCellAnchor editAs="oneCell">
    <xdr:from>
      <xdr:col>14</xdr:col>
      <xdr:colOff>226889</xdr:colOff>
      <xdr:row>13</xdr:row>
      <xdr:rowOff>23912</xdr:rowOff>
    </xdr:from>
    <xdr:to>
      <xdr:col>14</xdr:col>
      <xdr:colOff>360806</xdr:colOff>
      <xdr:row>14</xdr:row>
      <xdr:rowOff>9526</xdr:rowOff>
    </xdr:to>
    <xdr:pic>
      <xdr:nvPicPr>
        <xdr:cNvPr id="12" name="Picture 11" descr="PREETHY  P.P 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8191480" y="2557145"/>
          <a:ext cx="133985" cy="170180"/>
        </a:xfrm>
        <a:prstGeom prst="rect">
          <a:avLst/>
        </a:prstGeom>
      </xdr:spPr>
    </xdr:pic>
    <xdr:clientData/>
  </xdr:twoCellAnchor>
  <xdr:twoCellAnchor editAs="oneCell">
    <xdr:from>
      <xdr:col>14</xdr:col>
      <xdr:colOff>250486</xdr:colOff>
      <xdr:row>14</xdr:row>
      <xdr:rowOff>47625</xdr:rowOff>
    </xdr:from>
    <xdr:to>
      <xdr:col>14</xdr:col>
      <xdr:colOff>371475</xdr:colOff>
      <xdr:row>15</xdr:row>
      <xdr:rowOff>9525</xdr:rowOff>
    </xdr:to>
    <xdr:pic>
      <xdr:nvPicPr>
        <xdr:cNvPr id="13" name="Picture 12" descr="RANJIMA C R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8214975" y="2765425"/>
          <a:ext cx="121285" cy="146050"/>
        </a:xfrm>
        <a:prstGeom prst="rect">
          <a:avLst/>
        </a:prstGeom>
      </xdr:spPr>
    </xdr:pic>
    <xdr:clientData/>
  </xdr:twoCellAnchor>
  <xdr:twoCellAnchor editAs="oneCell">
    <xdr:from>
      <xdr:col>14</xdr:col>
      <xdr:colOff>238124</xdr:colOff>
      <xdr:row>17</xdr:row>
      <xdr:rowOff>15875</xdr:rowOff>
    </xdr:from>
    <xdr:to>
      <xdr:col>14</xdr:col>
      <xdr:colOff>380999</xdr:colOff>
      <xdr:row>18</xdr:row>
      <xdr:rowOff>15875</xdr:rowOff>
    </xdr:to>
    <xdr:pic>
      <xdr:nvPicPr>
        <xdr:cNvPr id="14" name="Picture 13" descr="SALINI P P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8202275" y="3286125"/>
          <a:ext cx="142875" cy="184150"/>
        </a:xfrm>
        <a:prstGeom prst="rect">
          <a:avLst/>
        </a:prstGeom>
      </xdr:spPr>
    </xdr:pic>
    <xdr:clientData/>
  </xdr:twoCellAnchor>
  <xdr:twoCellAnchor editAs="oneCell">
    <xdr:from>
      <xdr:col>14</xdr:col>
      <xdr:colOff>247650</xdr:colOff>
      <xdr:row>18</xdr:row>
      <xdr:rowOff>18854</xdr:rowOff>
    </xdr:from>
    <xdr:to>
      <xdr:col>14</xdr:col>
      <xdr:colOff>369569</xdr:colOff>
      <xdr:row>18</xdr:row>
      <xdr:rowOff>177661</xdr:rowOff>
    </xdr:to>
    <xdr:pic>
      <xdr:nvPicPr>
        <xdr:cNvPr id="15" name="Picture 14" descr="SHAHIDA E S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8212435" y="3472815"/>
          <a:ext cx="121285" cy="158750"/>
        </a:xfrm>
        <a:prstGeom prst="rect">
          <a:avLst/>
        </a:prstGeom>
      </xdr:spPr>
    </xdr:pic>
    <xdr:clientData/>
  </xdr:twoCellAnchor>
  <xdr:twoCellAnchor editAs="oneCell">
    <xdr:from>
      <xdr:col>14</xdr:col>
      <xdr:colOff>238100</xdr:colOff>
      <xdr:row>19</xdr:row>
      <xdr:rowOff>38100</xdr:rowOff>
    </xdr:from>
    <xdr:to>
      <xdr:col>14</xdr:col>
      <xdr:colOff>352903</xdr:colOff>
      <xdr:row>20</xdr:row>
      <xdr:rowOff>4186</xdr:rowOff>
    </xdr:to>
    <xdr:pic>
      <xdr:nvPicPr>
        <xdr:cNvPr id="17" name="Picture 16" descr="SHAMNA K.A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8202275" y="3676650"/>
          <a:ext cx="114935" cy="149860"/>
        </a:xfrm>
        <a:prstGeom prst="rect">
          <a:avLst/>
        </a:prstGeom>
      </xdr:spPr>
    </xdr:pic>
    <xdr:clientData/>
  </xdr:twoCellAnchor>
  <xdr:twoCellAnchor editAs="oneCell">
    <xdr:from>
      <xdr:col>14</xdr:col>
      <xdr:colOff>243982</xdr:colOff>
      <xdr:row>20</xdr:row>
      <xdr:rowOff>9524</xdr:rowOff>
    </xdr:from>
    <xdr:to>
      <xdr:col>14</xdr:col>
      <xdr:colOff>394715</xdr:colOff>
      <xdr:row>21</xdr:row>
      <xdr:rowOff>17525</xdr:rowOff>
    </xdr:to>
    <xdr:pic>
      <xdr:nvPicPr>
        <xdr:cNvPr id="18" name="Picture 17" descr="VINEETHA V V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8208625" y="3831590"/>
          <a:ext cx="150495" cy="192405"/>
        </a:xfrm>
        <a:prstGeom prst="rect">
          <a:avLst/>
        </a:prstGeom>
      </xdr:spPr>
    </xdr:pic>
    <xdr:clientData/>
  </xdr:twoCellAnchor>
  <xdr:twoCellAnchor editAs="oneCell">
    <xdr:from>
      <xdr:col>14</xdr:col>
      <xdr:colOff>276686</xdr:colOff>
      <xdr:row>4</xdr:row>
      <xdr:rowOff>28575</xdr:rowOff>
    </xdr:from>
    <xdr:to>
      <xdr:col>14</xdr:col>
      <xdr:colOff>391225</xdr:colOff>
      <xdr:row>5</xdr:row>
      <xdr:rowOff>0</xdr:rowOff>
    </xdr:to>
    <xdr:pic>
      <xdr:nvPicPr>
        <xdr:cNvPr id="19" name="Picture 18" descr="ANAKA A_page-0001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 flipH="1">
          <a:off x="18241010" y="904875"/>
          <a:ext cx="114935" cy="155575"/>
        </a:xfrm>
        <a:prstGeom prst="rect">
          <a:avLst/>
        </a:prstGeom>
      </xdr:spPr>
    </xdr:pic>
    <xdr:clientData/>
  </xdr:twoCellAnchor>
  <xdr:twoCellAnchor editAs="oneCell">
    <xdr:from>
      <xdr:col>14</xdr:col>
      <xdr:colOff>285750</xdr:colOff>
      <xdr:row>5</xdr:row>
      <xdr:rowOff>19050</xdr:rowOff>
    </xdr:from>
    <xdr:to>
      <xdr:col>14</xdr:col>
      <xdr:colOff>419100</xdr:colOff>
      <xdr:row>6</xdr:row>
      <xdr:rowOff>17283</xdr:rowOff>
    </xdr:to>
    <xdr:pic>
      <xdr:nvPicPr>
        <xdr:cNvPr id="21" name="Picture 20" descr="ANJALIRAJ T_page-0001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8250535" y="1079500"/>
          <a:ext cx="133350" cy="182245"/>
        </a:xfrm>
        <a:prstGeom prst="rect">
          <a:avLst/>
        </a:prstGeom>
      </xdr:spPr>
    </xdr:pic>
    <xdr:clientData/>
  </xdr:twoCellAnchor>
  <xdr:twoCellAnchor editAs="oneCell">
    <xdr:from>
      <xdr:col>14</xdr:col>
      <xdr:colOff>219075</xdr:colOff>
      <xdr:row>10</xdr:row>
      <xdr:rowOff>189615</xdr:rowOff>
    </xdr:from>
    <xdr:to>
      <xdr:col>14</xdr:col>
      <xdr:colOff>381000</xdr:colOff>
      <xdr:row>12</xdr:row>
      <xdr:rowOff>37791</xdr:rowOff>
    </xdr:to>
    <xdr:pic>
      <xdr:nvPicPr>
        <xdr:cNvPr id="23" name="Picture 22" descr="NASREEN_page-0001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8183860" y="2165350"/>
          <a:ext cx="161925" cy="221615"/>
        </a:xfrm>
        <a:prstGeom prst="rect">
          <a:avLst/>
        </a:prstGeom>
      </xdr:spPr>
    </xdr:pic>
    <xdr:clientData/>
  </xdr:twoCellAnchor>
  <xdr:twoCellAnchor editAs="oneCell">
    <xdr:from>
      <xdr:col>14</xdr:col>
      <xdr:colOff>258239</xdr:colOff>
      <xdr:row>9</xdr:row>
      <xdr:rowOff>0</xdr:rowOff>
    </xdr:from>
    <xdr:to>
      <xdr:col>14</xdr:col>
      <xdr:colOff>409574</xdr:colOff>
      <xdr:row>10</xdr:row>
      <xdr:rowOff>28575</xdr:rowOff>
    </xdr:to>
    <xdr:pic>
      <xdr:nvPicPr>
        <xdr:cNvPr id="25" name="Picture 24" descr="KRISHNA A S_page-0001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8222595" y="1797050"/>
          <a:ext cx="151130" cy="212725"/>
        </a:xfrm>
        <a:prstGeom prst="rect">
          <a:avLst/>
        </a:prstGeom>
      </xdr:spPr>
    </xdr:pic>
    <xdr:clientData/>
  </xdr:twoCellAnchor>
  <xdr:twoCellAnchor editAs="oneCell">
    <xdr:from>
      <xdr:col>14</xdr:col>
      <xdr:colOff>247788</xdr:colOff>
      <xdr:row>14</xdr:row>
      <xdr:rowOff>180975</xdr:rowOff>
    </xdr:from>
    <xdr:to>
      <xdr:col>14</xdr:col>
      <xdr:colOff>380999</xdr:colOff>
      <xdr:row>15</xdr:row>
      <xdr:rowOff>161925</xdr:rowOff>
    </xdr:to>
    <xdr:pic>
      <xdr:nvPicPr>
        <xdr:cNvPr id="27" name="Picture 26" descr="RUSHDA HANAN P_page-0001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8212435" y="2898775"/>
          <a:ext cx="132715" cy="165100"/>
        </a:xfrm>
        <a:prstGeom prst="rect">
          <a:avLst/>
        </a:prstGeom>
      </xdr:spPr>
    </xdr:pic>
    <xdr:clientData/>
  </xdr:twoCellAnchor>
  <xdr:twoCellAnchor editAs="oneCell">
    <xdr:from>
      <xdr:col>14</xdr:col>
      <xdr:colOff>195495</xdr:colOff>
      <xdr:row>16</xdr:row>
      <xdr:rowOff>1</xdr:rowOff>
    </xdr:from>
    <xdr:to>
      <xdr:col>14</xdr:col>
      <xdr:colOff>438150</xdr:colOff>
      <xdr:row>16</xdr:row>
      <xdr:rowOff>171450</xdr:rowOff>
    </xdr:to>
    <xdr:pic>
      <xdr:nvPicPr>
        <xdr:cNvPr id="29" name="Picture 28" descr="SABIRA C P_page-0001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8159730" y="3086100"/>
          <a:ext cx="243205" cy="171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kppraseetha.96@gmail.com" TargetMode="External"/><Relationship Id="rId18" Type="http://schemas.openxmlformats.org/officeDocument/2006/relationships/hyperlink" Target="mailto:neenalinto22@gmail.com" TargetMode="External"/><Relationship Id="rId26" Type="http://schemas.openxmlformats.org/officeDocument/2006/relationships/hyperlink" Target="mailto:vharipriya82@gmail.com" TargetMode="External"/><Relationship Id="rId39" Type="http://schemas.openxmlformats.org/officeDocument/2006/relationships/hyperlink" Target="mailto:vidyadevims19@gmail.com" TargetMode="External"/><Relationship Id="rId21" Type="http://schemas.openxmlformats.org/officeDocument/2006/relationships/hyperlink" Target="mailto:abithajayan10@gmail.com" TargetMode="External"/><Relationship Id="rId34" Type="http://schemas.openxmlformats.org/officeDocument/2006/relationships/hyperlink" Target="mailto:gayathrivinod33@gmail.com" TargetMode="External"/><Relationship Id="rId42" Type="http://schemas.openxmlformats.org/officeDocument/2006/relationships/hyperlink" Target="mailto:monishapnma460@gmail.com" TargetMode="External"/><Relationship Id="rId47" Type="http://schemas.openxmlformats.org/officeDocument/2006/relationships/hyperlink" Target="mailto:sajnasanju505@gmail.com" TargetMode="External"/><Relationship Id="rId50" Type="http://schemas.openxmlformats.org/officeDocument/2006/relationships/hyperlink" Target="mailto:Smithakp2018@gmail.com" TargetMode="External"/><Relationship Id="rId55" Type="http://schemas.openxmlformats.org/officeDocument/2006/relationships/hyperlink" Target="mailto:ajishma@gmail.com" TargetMode="External"/><Relationship Id="rId63" Type="http://schemas.openxmlformats.org/officeDocument/2006/relationships/hyperlink" Target="mailto:nimi@gmail.com" TargetMode="External"/><Relationship Id="rId68" Type="http://schemas.openxmlformats.org/officeDocument/2006/relationships/hyperlink" Target="mailto:revu99@gmail.com" TargetMode="External"/><Relationship Id="rId7" Type="http://schemas.openxmlformats.org/officeDocument/2006/relationships/hyperlink" Target="mailto:marva.kp305@gmail.com" TargetMode="External"/><Relationship Id="rId71" Type="http://schemas.openxmlformats.org/officeDocument/2006/relationships/hyperlink" Target="mailto:suryam@gmail.com" TargetMode="External"/><Relationship Id="rId2" Type="http://schemas.openxmlformats.org/officeDocument/2006/relationships/hyperlink" Target="mailto:athirakr3@gmail.com" TargetMode="External"/><Relationship Id="rId16" Type="http://schemas.openxmlformats.org/officeDocument/2006/relationships/hyperlink" Target="mailto:luluthasni102@gmail.com" TargetMode="External"/><Relationship Id="rId29" Type="http://schemas.openxmlformats.org/officeDocument/2006/relationships/hyperlink" Target="mailto:sruthisaneesh1995p@gmail.com" TargetMode="External"/><Relationship Id="rId11" Type="http://schemas.openxmlformats.org/officeDocument/2006/relationships/hyperlink" Target="mailto:akhilathottapparuthi@gmail.com" TargetMode="External"/><Relationship Id="rId24" Type="http://schemas.openxmlformats.org/officeDocument/2006/relationships/hyperlink" Target="mailto:ashnaks1998@gmail.com" TargetMode="External"/><Relationship Id="rId32" Type="http://schemas.openxmlformats.org/officeDocument/2006/relationships/hyperlink" Target="mailto:merlinjosevadakkan@gmail.com" TargetMode="External"/><Relationship Id="rId37" Type="http://schemas.openxmlformats.org/officeDocument/2006/relationships/hyperlink" Target="mailto:greeshmakskaraparambil@gmail.com" TargetMode="External"/><Relationship Id="rId40" Type="http://schemas.openxmlformats.org/officeDocument/2006/relationships/hyperlink" Target="mailto:majidhaaboo3110@gmail.com" TargetMode="External"/><Relationship Id="rId45" Type="http://schemas.openxmlformats.org/officeDocument/2006/relationships/hyperlink" Target="mailto:jismi.2255@gmail.com" TargetMode="External"/><Relationship Id="rId53" Type="http://schemas.openxmlformats.org/officeDocument/2006/relationships/hyperlink" Target="mailto:murshitp786@gmail.com" TargetMode="External"/><Relationship Id="rId58" Type="http://schemas.openxmlformats.org/officeDocument/2006/relationships/hyperlink" Target="mailto:jilu22@gmail.com" TargetMode="External"/><Relationship Id="rId66" Type="http://schemas.openxmlformats.org/officeDocument/2006/relationships/hyperlink" Target="mailto:pravi@gmail.com" TargetMode="External"/><Relationship Id="rId74" Type="http://schemas.openxmlformats.org/officeDocument/2006/relationships/hyperlink" Target="mailto:vismaya@gmail.com" TargetMode="External"/><Relationship Id="rId5" Type="http://schemas.openxmlformats.org/officeDocument/2006/relationships/hyperlink" Target="mailto:aparnaaa27@gmail.com" TargetMode="External"/><Relationship Id="rId15" Type="http://schemas.openxmlformats.org/officeDocument/2006/relationships/hyperlink" Target="mailto:harithatr95@gmail.com" TargetMode="External"/><Relationship Id="rId23" Type="http://schemas.openxmlformats.org/officeDocument/2006/relationships/hyperlink" Target="mailto:vranagha0@gmail.com" TargetMode="External"/><Relationship Id="rId28" Type="http://schemas.openxmlformats.org/officeDocument/2006/relationships/hyperlink" Target="mailto:krshirin175@gmail.com" TargetMode="External"/><Relationship Id="rId36" Type="http://schemas.openxmlformats.org/officeDocument/2006/relationships/hyperlink" Target="mailto:deepikampm98@gmail.%20Com" TargetMode="External"/><Relationship Id="rId49" Type="http://schemas.openxmlformats.org/officeDocument/2006/relationships/hyperlink" Target="mailto:solowalker158@gmail.com" TargetMode="External"/><Relationship Id="rId57" Type="http://schemas.openxmlformats.org/officeDocument/2006/relationships/hyperlink" Target="mailto:ayshu77@gmail.com" TargetMode="External"/><Relationship Id="rId61" Type="http://schemas.openxmlformats.org/officeDocument/2006/relationships/hyperlink" Target="mailto:ckhabee@gmail.com" TargetMode="External"/><Relationship Id="rId10" Type="http://schemas.openxmlformats.org/officeDocument/2006/relationships/hyperlink" Target="mailto:rohiniponnu340@gmail.com" TargetMode="External"/><Relationship Id="rId19" Type="http://schemas.openxmlformats.org/officeDocument/2006/relationships/hyperlink" Target="mailto:vvdivya793@gmail.com" TargetMode="External"/><Relationship Id="rId31" Type="http://schemas.openxmlformats.org/officeDocument/2006/relationships/hyperlink" Target="mailto:reshmasajisaji39@gmail.com" TargetMode="External"/><Relationship Id="rId44" Type="http://schemas.openxmlformats.org/officeDocument/2006/relationships/hyperlink" Target="mailto:poojaksskv@gmail.com" TargetMode="External"/><Relationship Id="rId52" Type="http://schemas.openxmlformats.org/officeDocument/2006/relationships/hyperlink" Target="mailto:ammuveena98@gmail.com" TargetMode="External"/><Relationship Id="rId60" Type="http://schemas.openxmlformats.org/officeDocument/2006/relationships/hyperlink" Target="mailto:fousiya@gmail.com" TargetMode="External"/><Relationship Id="rId65" Type="http://schemas.openxmlformats.org/officeDocument/2006/relationships/hyperlink" Target="mailto:nofirenee@gmail.com" TargetMode="External"/><Relationship Id="rId73" Type="http://schemas.openxmlformats.org/officeDocument/2006/relationships/hyperlink" Target="mailto:umaima@gmail.com" TargetMode="External"/><Relationship Id="rId4" Type="http://schemas.openxmlformats.org/officeDocument/2006/relationships/hyperlink" Target="mailto:ramyakrishnanu1998@gmail.com" TargetMode="External"/><Relationship Id="rId9" Type="http://schemas.openxmlformats.org/officeDocument/2006/relationships/hyperlink" Target="mailto:aathira0802@gmail.com" TargetMode="External"/><Relationship Id="rId14" Type="http://schemas.openxmlformats.org/officeDocument/2006/relationships/hyperlink" Target="mailto:krishnansuryasree@gmail.com" TargetMode="External"/><Relationship Id="rId22" Type="http://schemas.openxmlformats.org/officeDocument/2006/relationships/hyperlink" Target="mailto:ahsanausman00@gmail.com" TargetMode="External"/><Relationship Id="rId27" Type="http://schemas.openxmlformats.org/officeDocument/2006/relationships/hyperlink" Target="mailto:sanjupushparajan3@gmail.com" TargetMode="External"/><Relationship Id="rId30" Type="http://schemas.openxmlformats.org/officeDocument/2006/relationships/hyperlink" Target="mailto:sruthyparambath@gmail.com" TargetMode="External"/><Relationship Id="rId35" Type="http://schemas.openxmlformats.org/officeDocument/2006/relationships/hyperlink" Target="mailto:sajlasaid2000@gmail.com" TargetMode="External"/><Relationship Id="rId43" Type="http://schemas.openxmlformats.org/officeDocument/2006/relationships/hyperlink" Target="mailto:reshmaabarnath@gmail.com" TargetMode="External"/><Relationship Id="rId48" Type="http://schemas.openxmlformats.org/officeDocument/2006/relationships/hyperlink" Target="mailto:nharishm1997@gmail.com" TargetMode="External"/><Relationship Id="rId56" Type="http://schemas.openxmlformats.org/officeDocument/2006/relationships/hyperlink" Target="mailto:arya43@gmail.com" TargetMode="External"/><Relationship Id="rId64" Type="http://schemas.openxmlformats.org/officeDocument/2006/relationships/hyperlink" Target="mailto:nisapd@gmail.com" TargetMode="External"/><Relationship Id="rId69" Type="http://schemas.openxmlformats.org/officeDocument/2006/relationships/hyperlink" Target="mailto:seeliya@gmail.com" TargetMode="External"/><Relationship Id="rId8" Type="http://schemas.openxmlformats.org/officeDocument/2006/relationships/hyperlink" Target="mailto:135bincycb@gmail.com" TargetMode="External"/><Relationship Id="rId51" Type="http://schemas.openxmlformats.org/officeDocument/2006/relationships/hyperlink" Target="mailto:rekhava22@gmail.com" TargetMode="External"/><Relationship Id="rId72" Type="http://schemas.openxmlformats.org/officeDocument/2006/relationships/hyperlink" Target="mailto:thasni33@gmail.com" TargetMode="External"/><Relationship Id="rId3" Type="http://schemas.openxmlformats.org/officeDocument/2006/relationships/hyperlink" Target="mailto:aarathyk221@gmail.com" TargetMode="External"/><Relationship Id="rId12" Type="http://schemas.openxmlformats.org/officeDocument/2006/relationships/hyperlink" Target="mailto:aryakrishna63@gmail.com" TargetMode="External"/><Relationship Id="rId17" Type="http://schemas.openxmlformats.org/officeDocument/2006/relationships/hyperlink" Target="mailto:manjumhc@gmail.com" TargetMode="External"/><Relationship Id="rId25" Type="http://schemas.openxmlformats.org/officeDocument/2006/relationships/hyperlink" Target="mailto:athirakrishna.p01@gmail.com" TargetMode="External"/><Relationship Id="rId33" Type="http://schemas.openxmlformats.org/officeDocument/2006/relationships/hyperlink" Target="mailto:dilshaddavood37@gmail.com" TargetMode="External"/><Relationship Id="rId38" Type="http://schemas.openxmlformats.org/officeDocument/2006/relationships/hyperlink" Target="mailto:irfurisala2001@mail.com" TargetMode="External"/><Relationship Id="rId46" Type="http://schemas.openxmlformats.org/officeDocument/2006/relationships/hyperlink" Target="mailto:nafiamm2000@gmail.com" TargetMode="External"/><Relationship Id="rId59" Type="http://schemas.openxmlformats.org/officeDocument/2006/relationships/hyperlink" Target="mailto:labee47@gmail.com" TargetMode="External"/><Relationship Id="rId67" Type="http://schemas.openxmlformats.org/officeDocument/2006/relationships/hyperlink" Target="mailto:raseena22@gmail.com" TargetMode="External"/><Relationship Id="rId20" Type="http://schemas.openxmlformats.org/officeDocument/2006/relationships/hyperlink" Target="mailto:mujeebta123@gmail.com" TargetMode="External"/><Relationship Id="rId41" Type="http://schemas.openxmlformats.org/officeDocument/2006/relationships/hyperlink" Target="mailto:mmaneesha434@gmail.com" TargetMode="External"/><Relationship Id="rId54" Type="http://schemas.openxmlformats.org/officeDocument/2006/relationships/hyperlink" Target="mailto:Sruthyajeesh32@gmail.com" TargetMode="External"/><Relationship Id="rId62" Type="http://schemas.openxmlformats.org/officeDocument/2006/relationships/hyperlink" Target="mailto:navami@gmail.com" TargetMode="External"/><Relationship Id="rId70" Type="http://schemas.openxmlformats.org/officeDocument/2006/relationships/hyperlink" Target="mailto:shajila@gmail.com" TargetMode="External"/><Relationship Id="rId75" Type="http://schemas.openxmlformats.org/officeDocument/2006/relationships/drawing" Target="../drawings/drawing1.xml"/><Relationship Id="rId1" Type="http://schemas.openxmlformats.org/officeDocument/2006/relationships/hyperlink" Target="mailto:devika.cswky@gmail.com" TargetMode="External"/><Relationship Id="rId6" Type="http://schemas.openxmlformats.org/officeDocument/2006/relationships/hyperlink" Target="mailto:aswathykn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01"/>
  <sheetViews>
    <sheetView tabSelected="1" topLeftCell="C1" zoomScale="88" zoomScaleNormal="88" workbookViewId="0">
      <selection activeCell="M2" sqref="M2:M103"/>
    </sheetView>
  </sheetViews>
  <sheetFormatPr defaultColWidth="9" defaultRowHeight="15"/>
  <cols>
    <col min="1" max="1" width="13.28515625" customWidth="1"/>
    <col min="2" max="2" width="18.5703125" customWidth="1"/>
    <col min="3" max="3" width="20.5703125" customWidth="1"/>
    <col min="4" max="4" width="15.140625" customWidth="1"/>
    <col min="5" max="5" width="13.140625" customWidth="1"/>
    <col min="6" max="6" width="19.5703125" customWidth="1"/>
    <col min="7" max="7" width="11" customWidth="1"/>
    <col min="8" max="8" width="18.7109375" customWidth="1"/>
    <col min="9" max="9" width="15.28515625" customWidth="1"/>
    <col min="10" max="10" width="9.7109375" customWidth="1"/>
    <col min="11" max="11" width="12" customWidth="1"/>
    <col min="12" max="12" width="14" customWidth="1"/>
    <col min="13" max="13" width="22.7109375" customWidth="1"/>
    <col min="14" max="14" width="32.7109375" customWidth="1"/>
    <col min="15" max="15" width="20.7109375" customWidth="1"/>
    <col min="16" max="16" width="12.140625"/>
  </cols>
  <sheetData>
    <row r="1" spans="1:18" ht="21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/>
      <c r="N1" s="1" t="s">
        <v>12</v>
      </c>
      <c r="O1" s="1" t="s">
        <v>13</v>
      </c>
      <c r="P1" s="1" t="s">
        <v>14</v>
      </c>
      <c r="Q1" s="24"/>
      <c r="R1" s="24"/>
    </row>
    <row r="2" spans="1:18" ht="18.95" customHeight="1">
      <c r="A2" s="2" t="s">
        <v>15</v>
      </c>
      <c r="B2" s="2">
        <v>2021</v>
      </c>
      <c r="C2" s="3">
        <v>44502</v>
      </c>
      <c r="D2" s="2" t="s">
        <v>16</v>
      </c>
      <c r="E2" s="2" t="s">
        <v>17</v>
      </c>
      <c r="F2" s="2" t="s">
        <v>18</v>
      </c>
      <c r="G2" s="4">
        <v>34740</v>
      </c>
      <c r="H2" s="2" t="s">
        <v>19</v>
      </c>
      <c r="I2" s="2" t="s">
        <v>20</v>
      </c>
      <c r="J2" s="2" t="s">
        <v>21</v>
      </c>
      <c r="K2" s="2" t="s">
        <v>22</v>
      </c>
      <c r="L2" s="16">
        <v>730967754558</v>
      </c>
      <c r="M2" s="2" t="s">
        <v>23</v>
      </c>
      <c r="N2" s="2" t="s">
        <v>24</v>
      </c>
      <c r="O2" s="2"/>
      <c r="P2" s="25"/>
    </row>
    <row r="3" spans="1:18">
      <c r="A3" s="2" t="s">
        <v>15</v>
      </c>
      <c r="B3" s="2">
        <v>2021</v>
      </c>
      <c r="C3" s="3">
        <v>44502</v>
      </c>
      <c r="D3" s="2" t="s">
        <v>16</v>
      </c>
      <c r="E3" s="2" t="s">
        <v>25</v>
      </c>
      <c r="F3" s="2" t="s">
        <v>26</v>
      </c>
      <c r="G3" s="4">
        <v>35958</v>
      </c>
      <c r="H3" s="2" t="s">
        <v>27</v>
      </c>
      <c r="I3" s="2" t="s">
        <v>28</v>
      </c>
      <c r="J3" s="2" t="s">
        <v>29</v>
      </c>
      <c r="K3" s="2" t="s">
        <v>22</v>
      </c>
      <c r="L3" s="16">
        <v>225840930179</v>
      </c>
      <c r="M3" s="2" t="s">
        <v>30</v>
      </c>
      <c r="N3" s="2" t="s">
        <v>24</v>
      </c>
      <c r="O3" s="2"/>
      <c r="P3" s="25"/>
    </row>
    <row r="4" spans="1:18">
      <c r="A4" s="2" t="s">
        <v>15</v>
      </c>
      <c r="B4" s="2">
        <v>2021</v>
      </c>
      <c r="C4" s="3">
        <v>44529</v>
      </c>
      <c r="D4" s="2" t="s">
        <v>16</v>
      </c>
      <c r="E4" s="2" t="s">
        <v>31</v>
      </c>
      <c r="F4" s="2" t="s">
        <v>32</v>
      </c>
      <c r="G4" s="4">
        <v>36670</v>
      </c>
      <c r="H4" s="2" t="s">
        <v>33</v>
      </c>
      <c r="I4" s="2" t="s">
        <v>34</v>
      </c>
      <c r="J4" s="2" t="s">
        <v>29</v>
      </c>
      <c r="K4" s="2" t="s">
        <v>22</v>
      </c>
      <c r="L4" s="16">
        <v>393014379386</v>
      </c>
      <c r="M4" s="2" t="s">
        <v>35</v>
      </c>
      <c r="N4" s="2" t="s">
        <v>24</v>
      </c>
      <c r="O4" s="2"/>
      <c r="P4" s="25"/>
    </row>
    <row r="5" spans="1:18">
      <c r="A5" s="2" t="s">
        <v>15</v>
      </c>
      <c r="B5" s="2">
        <v>2021</v>
      </c>
      <c r="C5" s="3">
        <v>44522</v>
      </c>
      <c r="D5" s="2" t="s">
        <v>16</v>
      </c>
      <c r="E5" s="2" t="s">
        <v>36</v>
      </c>
      <c r="F5" s="2" t="s">
        <v>37</v>
      </c>
      <c r="G5" s="4">
        <v>36401</v>
      </c>
      <c r="H5" s="2" t="s">
        <v>38</v>
      </c>
      <c r="I5" s="2" t="s">
        <v>39</v>
      </c>
      <c r="J5" s="2" t="s">
        <v>29</v>
      </c>
      <c r="K5" s="2" t="s">
        <v>22</v>
      </c>
      <c r="L5" s="16">
        <v>689583618390</v>
      </c>
      <c r="M5" s="2" t="s">
        <v>40</v>
      </c>
      <c r="N5" s="2" t="s">
        <v>24</v>
      </c>
      <c r="O5" s="2"/>
      <c r="P5" s="25"/>
    </row>
    <row r="6" spans="1:18">
      <c r="A6" s="2" t="s">
        <v>15</v>
      </c>
      <c r="B6" s="2">
        <v>2021</v>
      </c>
      <c r="C6" s="3">
        <v>44529</v>
      </c>
      <c r="D6" s="2" t="s">
        <v>16</v>
      </c>
      <c r="E6" s="2" t="s">
        <v>41</v>
      </c>
      <c r="F6" s="2" t="s">
        <v>42</v>
      </c>
      <c r="G6" s="4">
        <v>36904</v>
      </c>
      <c r="H6" s="2" t="s">
        <v>43</v>
      </c>
      <c r="I6" s="2" t="s">
        <v>44</v>
      </c>
      <c r="J6" s="2" t="s">
        <v>29</v>
      </c>
      <c r="K6" s="2" t="s">
        <v>22</v>
      </c>
      <c r="L6" s="16">
        <v>909334660944</v>
      </c>
      <c r="M6" s="2" t="s">
        <v>45</v>
      </c>
      <c r="N6" s="2" t="s">
        <v>24</v>
      </c>
      <c r="O6" s="2"/>
      <c r="P6" s="25"/>
    </row>
    <row r="7" spans="1:18">
      <c r="A7" s="2" t="s">
        <v>15</v>
      </c>
      <c r="B7" s="2">
        <v>2021</v>
      </c>
      <c r="C7" s="3">
        <v>44522</v>
      </c>
      <c r="D7" s="2" t="s">
        <v>16</v>
      </c>
      <c r="E7" s="2" t="s">
        <v>46</v>
      </c>
      <c r="F7" s="2" t="s">
        <v>47</v>
      </c>
      <c r="G7" s="4">
        <v>36018</v>
      </c>
      <c r="H7" s="2" t="s">
        <v>48</v>
      </c>
      <c r="I7" s="2" t="s">
        <v>49</v>
      </c>
      <c r="J7" s="2" t="s">
        <v>29</v>
      </c>
      <c r="K7" s="2" t="s">
        <v>22</v>
      </c>
      <c r="L7" s="16">
        <v>808499281686</v>
      </c>
      <c r="M7" s="2" t="s">
        <v>50</v>
      </c>
      <c r="N7" s="2" t="s">
        <v>24</v>
      </c>
      <c r="O7" s="2"/>
      <c r="P7" s="25"/>
    </row>
    <row r="8" spans="1:18">
      <c r="A8" s="2" t="s">
        <v>15</v>
      </c>
      <c r="B8" s="2">
        <v>2021</v>
      </c>
      <c r="C8" s="3">
        <v>44502</v>
      </c>
      <c r="D8" s="2" t="s">
        <v>16</v>
      </c>
      <c r="E8" s="2" t="s">
        <v>51</v>
      </c>
      <c r="F8" s="2" t="s">
        <v>52</v>
      </c>
      <c r="G8" s="4">
        <v>36272</v>
      </c>
      <c r="H8" s="2" t="s">
        <v>53</v>
      </c>
      <c r="I8" s="2" t="s">
        <v>54</v>
      </c>
      <c r="J8" s="2" t="s">
        <v>29</v>
      </c>
      <c r="K8" s="2" t="s">
        <v>55</v>
      </c>
      <c r="L8" s="16">
        <v>654991727251</v>
      </c>
      <c r="M8" s="2" t="s">
        <v>56</v>
      </c>
      <c r="N8" s="2" t="s">
        <v>24</v>
      </c>
      <c r="O8" s="2"/>
      <c r="P8" s="25"/>
    </row>
    <row r="9" spans="1:18">
      <c r="A9" s="2" t="s">
        <v>15</v>
      </c>
      <c r="B9" s="2">
        <v>2021</v>
      </c>
      <c r="C9" s="3">
        <v>44502</v>
      </c>
      <c r="D9" s="2" t="s">
        <v>16</v>
      </c>
      <c r="E9" s="2" t="s">
        <v>57</v>
      </c>
      <c r="F9" s="2" t="s">
        <v>58</v>
      </c>
      <c r="G9" s="4">
        <v>36095</v>
      </c>
      <c r="H9" s="2" t="s">
        <v>59</v>
      </c>
      <c r="I9" s="2" t="s">
        <v>60</v>
      </c>
      <c r="J9" s="2" t="s">
        <v>29</v>
      </c>
      <c r="K9" s="2" t="s">
        <v>22</v>
      </c>
      <c r="L9" s="16">
        <v>669042186610</v>
      </c>
      <c r="M9" s="2" t="s">
        <v>61</v>
      </c>
      <c r="N9" s="2" t="s">
        <v>24</v>
      </c>
      <c r="O9" s="2"/>
      <c r="P9" s="25"/>
    </row>
    <row r="10" spans="1:18">
      <c r="A10" s="2" t="s">
        <v>15</v>
      </c>
      <c r="B10" s="2">
        <v>2021</v>
      </c>
      <c r="C10" s="3">
        <v>44529</v>
      </c>
      <c r="D10" s="2" t="s">
        <v>16</v>
      </c>
      <c r="E10" s="2" t="s">
        <v>62</v>
      </c>
      <c r="F10" s="2" t="s">
        <v>63</v>
      </c>
      <c r="G10" s="4">
        <v>36116</v>
      </c>
      <c r="H10" s="2" t="s">
        <v>64</v>
      </c>
      <c r="I10" s="2" t="s">
        <v>65</v>
      </c>
      <c r="J10" s="2" t="s">
        <v>29</v>
      </c>
      <c r="K10" s="2" t="s">
        <v>22</v>
      </c>
      <c r="L10" s="16">
        <v>489718105597</v>
      </c>
      <c r="M10" s="2" t="s">
        <v>66</v>
      </c>
      <c r="N10" s="2" t="s">
        <v>24</v>
      </c>
      <c r="O10" s="2"/>
      <c r="P10" s="25"/>
    </row>
    <row r="11" spans="1:18">
      <c r="A11" s="2" t="s">
        <v>15</v>
      </c>
      <c r="B11" s="2">
        <v>2021</v>
      </c>
      <c r="C11" s="3">
        <v>44502</v>
      </c>
      <c r="D11" s="2" t="s">
        <v>16</v>
      </c>
      <c r="E11" s="2" t="s">
        <v>67</v>
      </c>
      <c r="F11" s="2" t="s">
        <v>68</v>
      </c>
      <c r="G11" s="4">
        <v>35609</v>
      </c>
      <c r="H11" s="2" t="s">
        <v>69</v>
      </c>
      <c r="I11" s="2" t="s">
        <v>70</v>
      </c>
      <c r="J11" s="2" t="s">
        <v>29</v>
      </c>
      <c r="K11" s="2" t="s">
        <v>22</v>
      </c>
      <c r="L11" s="16">
        <v>874016572733</v>
      </c>
      <c r="M11" s="2" t="s">
        <v>71</v>
      </c>
      <c r="N11" s="2" t="s">
        <v>24</v>
      </c>
      <c r="O11" s="2"/>
      <c r="P11" s="25"/>
    </row>
    <row r="12" spans="1:18">
      <c r="A12" s="2" t="s">
        <v>15</v>
      </c>
      <c r="B12" s="2">
        <v>2021</v>
      </c>
      <c r="C12" s="3">
        <v>44529</v>
      </c>
      <c r="D12" s="2" t="s">
        <v>16</v>
      </c>
      <c r="E12" s="2" t="s">
        <v>72</v>
      </c>
      <c r="F12" s="2" t="s">
        <v>73</v>
      </c>
      <c r="G12" s="4">
        <v>34592</v>
      </c>
      <c r="H12" s="2" t="s">
        <v>74</v>
      </c>
      <c r="I12" s="2" t="s">
        <v>75</v>
      </c>
      <c r="J12" s="2" t="s">
        <v>29</v>
      </c>
      <c r="K12" s="2" t="s">
        <v>22</v>
      </c>
      <c r="L12" s="16">
        <v>654261814839</v>
      </c>
      <c r="M12" s="2" t="s">
        <v>76</v>
      </c>
      <c r="N12" s="2" t="s">
        <v>24</v>
      </c>
      <c r="O12" s="2"/>
      <c r="P12" s="25"/>
    </row>
    <row r="13" spans="1:18">
      <c r="A13" s="2" t="s">
        <v>15</v>
      </c>
      <c r="B13" s="2">
        <v>2021</v>
      </c>
      <c r="C13" s="3">
        <v>44502</v>
      </c>
      <c r="D13" s="2" t="s">
        <v>16</v>
      </c>
      <c r="E13" s="2" t="s">
        <v>77</v>
      </c>
      <c r="F13" s="2" t="s">
        <v>78</v>
      </c>
      <c r="G13" s="4">
        <v>35881</v>
      </c>
      <c r="H13" s="2" t="s">
        <v>79</v>
      </c>
      <c r="I13" s="2" t="s">
        <v>80</v>
      </c>
      <c r="J13" s="2" t="s">
        <v>29</v>
      </c>
      <c r="K13" s="2" t="s">
        <v>55</v>
      </c>
      <c r="L13" s="16">
        <v>454878255734</v>
      </c>
      <c r="M13" s="2" t="s">
        <v>81</v>
      </c>
      <c r="N13" s="2" t="s">
        <v>24</v>
      </c>
      <c r="O13" s="2"/>
      <c r="P13" s="25"/>
    </row>
    <row r="14" spans="1:18">
      <c r="A14" s="2" t="s">
        <v>15</v>
      </c>
      <c r="B14" s="2">
        <v>2021</v>
      </c>
      <c r="C14" s="3">
        <v>44529</v>
      </c>
      <c r="D14" s="2" t="s">
        <v>16</v>
      </c>
      <c r="E14" s="2" t="s">
        <v>82</v>
      </c>
      <c r="F14" s="2" t="s">
        <v>83</v>
      </c>
      <c r="G14" s="4">
        <v>35559</v>
      </c>
      <c r="H14" s="2" t="s">
        <v>84</v>
      </c>
      <c r="I14" s="2" t="s">
        <v>85</v>
      </c>
      <c r="J14" s="2" t="s">
        <v>29</v>
      </c>
      <c r="K14" s="2" t="s">
        <v>22</v>
      </c>
      <c r="L14" s="16">
        <v>458908957611</v>
      </c>
      <c r="M14" s="2" t="s">
        <v>86</v>
      </c>
      <c r="N14" s="2" t="s">
        <v>24</v>
      </c>
      <c r="O14" s="2"/>
      <c r="P14" s="25"/>
    </row>
    <row r="15" spans="1:18">
      <c r="A15" s="2" t="s">
        <v>15</v>
      </c>
      <c r="B15" s="2">
        <v>2021</v>
      </c>
      <c r="C15" s="3">
        <v>44502</v>
      </c>
      <c r="D15" s="2" t="s">
        <v>16</v>
      </c>
      <c r="E15" s="2" t="s">
        <v>87</v>
      </c>
      <c r="F15" s="2" t="s">
        <v>88</v>
      </c>
      <c r="G15" s="4">
        <v>35688</v>
      </c>
      <c r="H15" s="2" t="s">
        <v>89</v>
      </c>
      <c r="I15" s="2" t="s">
        <v>90</v>
      </c>
      <c r="J15" s="2" t="s">
        <v>29</v>
      </c>
      <c r="K15" s="2" t="s">
        <v>91</v>
      </c>
      <c r="L15" s="16">
        <v>539545894844</v>
      </c>
      <c r="M15" s="2" t="s">
        <v>92</v>
      </c>
      <c r="N15" s="2" t="s">
        <v>24</v>
      </c>
      <c r="O15" s="2"/>
      <c r="P15" s="25"/>
    </row>
    <row r="16" spans="1:18">
      <c r="A16" s="2" t="s">
        <v>15</v>
      </c>
      <c r="B16" s="2">
        <v>2021</v>
      </c>
      <c r="C16" s="3">
        <v>44502</v>
      </c>
      <c r="D16" s="2" t="s">
        <v>16</v>
      </c>
      <c r="E16" s="2" t="s">
        <v>93</v>
      </c>
      <c r="F16" s="2" t="s">
        <v>94</v>
      </c>
      <c r="G16" s="4">
        <v>35382</v>
      </c>
      <c r="H16" s="2" t="s">
        <v>95</v>
      </c>
      <c r="I16" s="2" t="s">
        <v>96</v>
      </c>
      <c r="J16" s="2" t="s">
        <v>29</v>
      </c>
      <c r="K16" s="2" t="s">
        <v>22</v>
      </c>
      <c r="L16" s="16">
        <v>705377265687</v>
      </c>
      <c r="M16" s="2" t="s">
        <v>97</v>
      </c>
      <c r="N16" s="2" t="s">
        <v>24</v>
      </c>
      <c r="O16" s="2"/>
      <c r="P16" s="25"/>
    </row>
    <row r="17" spans="1:16">
      <c r="A17" s="2" t="s">
        <v>15</v>
      </c>
      <c r="B17" s="2">
        <v>2021</v>
      </c>
      <c r="C17" s="3">
        <v>44502</v>
      </c>
      <c r="D17" s="2" t="s">
        <v>16</v>
      </c>
      <c r="E17" s="2" t="s">
        <v>98</v>
      </c>
      <c r="F17" s="2" t="s">
        <v>99</v>
      </c>
      <c r="G17" s="4">
        <v>36609</v>
      </c>
      <c r="H17" s="2" t="s">
        <v>100</v>
      </c>
      <c r="I17" s="2" t="s">
        <v>101</v>
      </c>
      <c r="J17" s="2" t="s">
        <v>29</v>
      </c>
      <c r="K17" s="2" t="s">
        <v>22</v>
      </c>
      <c r="L17" s="16">
        <v>937008348749</v>
      </c>
      <c r="M17" s="2" t="s">
        <v>102</v>
      </c>
      <c r="N17" s="2" t="s">
        <v>24</v>
      </c>
      <c r="O17" s="2"/>
      <c r="P17" s="25"/>
    </row>
    <row r="18" spans="1:16">
      <c r="A18" s="2" t="s">
        <v>15</v>
      </c>
      <c r="B18" s="2">
        <v>2021</v>
      </c>
      <c r="C18" s="3">
        <v>44529</v>
      </c>
      <c r="D18" s="2" t="s">
        <v>16</v>
      </c>
      <c r="E18" s="2" t="s">
        <v>103</v>
      </c>
      <c r="F18" s="2" t="s">
        <v>104</v>
      </c>
      <c r="G18" s="4">
        <v>35559</v>
      </c>
      <c r="H18" s="2" t="s">
        <v>105</v>
      </c>
      <c r="I18" s="2" t="s">
        <v>106</v>
      </c>
      <c r="J18" s="2" t="s">
        <v>29</v>
      </c>
      <c r="K18" s="2" t="s">
        <v>22</v>
      </c>
      <c r="L18" s="16">
        <v>583236067330</v>
      </c>
      <c r="M18" s="2" t="s">
        <v>107</v>
      </c>
      <c r="N18" s="2" t="s">
        <v>24</v>
      </c>
      <c r="O18" s="2"/>
      <c r="P18" s="25"/>
    </row>
    <row r="19" spans="1:16">
      <c r="A19" s="2" t="s">
        <v>15</v>
      </c>
      <c r="B19" s="2">
        <v>2021</v>
      </c>
      <c r="C19" s="3">
        <v>44529</v>
      </c>
      <c r="D19" s="2" t="s">
        <v>16</v>
      </c>
      <c r="E19" s="2" t="s">
        <v>108</v>
      </c>
      <c r="F19" s="2" t="s">
        <v>109</v>
      </c>
      <c r="G19" s="4">
        <v>35490</v>
      </c>
      <c r="H19" s="2" t="s">
        <v>110</v>
      </c>
      <c r="I19" s="2" t="s">
        <v>111</v>
      </c>
      <c r="J19" s="2" t="s">
        <v>29</v>
      </c>
      <c r="K19" s="2" t="s">
        <v>22</v>
      </c>
      <c r="L19" s="16">
        <v>248109541860</v>
      </c>
      <c r="M19" s="2" t="s">
        <v>112</v>
      </c>
      <c r="N19" s="2" t="s">
        <v>24</v>
      </c>
      <c r="O19" s="2"/>
      <c r="P19" s="25"/>
    </row>
    <row r="20" spans="1:16">
      <c r="A20" s="2" t="s">
        <v>15</v>
      </c>
      <c r="B20" s="2">
        <v>2021</v>
      </c>
      <c r="C20" s="3">
        <v>44529</v>
      </c>
      <c r="D20" s="2" t="s">
        <v>16</v>
      </c>
      <c r="E20" s="2" t="s">
        <v>113</v>
      </c>
      <c r="F20" s="2" t="s">
        <v>114</v>
      </c>
      <c r="G20" s="4">
        <v>36060</v>
      </c>
      <c r="H20" s="2" t="s">
        <v>115</v>
      </c>
      <c r="I20" s="2" t="s">
        <v>116</v>
      </c>
      <c r="J20" s="2" t="s">
        <v>29</v>
      </c>
      <c r="K20" s="2" t="s">
        <v>22</v>
      </c>
      <c r="L20" s="16">
        <v>480607844972</v>
      </c>
      <c r="M20" s="2" t="s">
        <v>117</v>
      </c>
      <c r="N20" s="2" t="s">
        <v>24</v>
      </c>
      <c r="O20" s="2"/>
      <c r="P20" s="25"/>
    </row>
    <row r="21" spans="1:16">
      <c r="A21" s="2" t="s">
        <v>15</v>
      </c>
      <c r="B21" s="2">
        <v>2021</v>
      </c>
      <c r="C21" s="3">
        <v>44529</v>
      </c>
      <c r="D21" s="2" t="s">
        <v>16</v>
      </c>
      <c r="E21" s="2" t="s">
        <v>118</v>
      </c>
      <c r="F21" s="2" t="s">
        <v>119</v>
      </c>
      <c r="G21" s="4">
        <v>36087</v>
      </c>
      <c r="H21" s="2" t="s">
        <v>120</v>
      </c>
      <c r="I21" s="2" t="s">
        <v>121</v>
      </c>
      <c r="J21" s="2" t="s">
        <v>29</v>
      </c>
      <c r="K21" s="2" t="s">
        <v>55</v>
      </c>
      <c r="L21" s="16">
        <v>962733869606</v>
      </c>
      <c r="M21" s="2" t="s">
        <v>122</v>
      </c>
      <c r="N21" s="2" t="s">
        <v>24</v>
      </c>
      <c r="O21" s="2"/>
      <c r="P21" s="25"/>
    </row>
    <row r="22" spans="1:16" ht="17.100000000000001" customHeight="1">
      <c r="A22" s="2" t="s">
        <v>15</v>
      </c>
      <c r="B22" s="2">
        <v>2021</v>
      </c>
      <c r="C22" s="3">
        <v>44502</v>
      </c>
      <c r="D22" s="2" t="s">
        <v>16</v>
      </c>
      <c r="E22" s="5" t="s">
        <v>123</v>
      </c>
      <c r="F22" s="5" t="s">
        <v>124</v>
      </c>
      <c r="G22" s="6">
        <v>36619</v>
      </c>
      <c r="H22" s="5" t="s">
        <v>125</v>
      </c>
      <c r="I22" s="5" t="s">
        <v>126</v>
      </c>
      <c r="J22" s="5" t="s">
        <v>127</v>
      </c>
      <c r="K22" s="5" t="s">
        <v>128</v>
      </c>
      <c r="L22" s="17">
        <v>637545415087</v>
      </c>
      <c r="M22" s="18" t="s">
        <v>129</v>
      </c>
      <c r="N22" s="2" t="s">
        <v>24</v>
      </c>
      <c r="O22" s="5" t="e">
        <f ca="1">_xlfn.DISPIMG("ID_20AD9F74B17E4187A76B470CCEB633CD",1)</f>
        <v>#NAME?</v>
      </c>
    </row>
    <row r="23" spans="1:16" ht="30.95" customHeight="1">
      <c r="A23" s="2" t="s">
        <v>15</v>
      </c>
      <c r="B23" s="2">
        <v>2021</v>
      </c>
      <c r="C23" s="3">
        <v>44529</v>
      </c>
      <c r="D23" s="2" t="s">
        <v>16</v>
      </c>
      <c r="E23" s="5" t="s">
        <v>130</v>
      </c>
      <c r="F23" s="5" t="s">
        <v>131</v>
      </c>
      <c r="G23" s="7" t="s">
        <v>132</v>
      </c>
      <c r="H23" s="5" t="s">
        <v>133</v>
      </c>
      <c r="I23" s="5" t="s">
        <v>134</v>
      </c>
      <c r="J23" s="5" t="s">
        <v>127</v>
      </c>
      <c r="K23" s="5" t="s">
        <v>128</v>
      </c>
      <c r="L23" s="17">
        <v>966276009539</v>
      </c>
      <c r="M23" s="18" t="s">
        <v>135</v>
      </c>
      <c r="N23" s="2" t="s">
        <v>24</v>
      </c>
      <c r="O23" s="5" t="e">
        <f ca="1">_xlfn.DISPIMG("ID_6CE40CB4F6EE40F8AB44009605A96304",1)</f>
        <v>#NAME?</v>
      </c>
    </row>
    <row r="24" spans="1:16" ht="30.95" customHeight="1">
      <c r="A24" s="2" t="s">
        <v>15</v>
      </c>
      <c r="B24" s="2">
        <v>2021</v>
      </c>
      <c r="C24" s="3">
        <v>44522</v>
      </c>
      <c r="D24" s="2" t="s">
        <v>16</v>
      </c>
      <c r="E24" s="5" t="s">
        <v>136</v>
      </c>
      <c r="F24" s="5" t="s">
        <v>137</v>
      </c>
      <c r="G24" s="7" t="s">
        <v>138</v>
      </c>
      <c r="H24" s="5" t="s">
        <v>139</v>
      </c>
      <c r="I24" s="5" t="s">
        <v>140</v>
      </c>
      <c r="J24" s="5" t="s">
        <v>127</v>
      </c>
      <c r="K24" s="5" t="s">
        <v>128</v>
      </c>
      <c r="L24" s="17">
        <v>627623439747</v>
      </c>
      <c r="M24" s="18" t="s">
        <v>141</v>
      </c>
      <c r="N24" s="2" t="s">
        <v>24</v>
      </c>
      <c r="O24" s="5" t="e">
        <f ca="1">_xlfn.DISPIMG("ID_88B9644BA4B74B4AA2BD40A59B99669F",1)</f>
        <v>#NAME?</v>
      </c>
    </row>
    <row r="25" spans="1:16" ht="32.1" customHeight="1">
      <c r="A25" s="2" t="s">
        <v>15</v>
      </c>
      <c r="B25" s="2">
        <v>2021</v>
      </c>
      <c r="C25" s="3">
        <v>44511</v>
      </c>
      <c r="D25" s="2" t="s">
        <v>16</v>
      </c>
      <c r="E25" s="5" t="s">
        <v>142</v>
      </c>
      <c r="F25" s="5" t="s">
        <v>143</v>
      </c>
      <c r="G25" s="7" t="s">
        <v>144</v>
      </c>
      <c r="H25" s="5" t="s">
        <v>145</v>
      </c>
      <c r="I25" s="5" t="s">
        <v>146</v>
      </c>
      <c r="J25" s="5" t="s">
        <v>127</v>
      </c>
      <c r="K25" s="5" t="s">
        <v>22</v>
      </c>
      <c r="L25" s="17">
        <v>401770402997</v>
      </c>
      <c r="M25" s="18" t="s">
        <v>147</v>
      </c>
      <c r="N25" s="2" t="s">
        <v>24</v>
      </c>
      <c r="O25" s="5" t="e">
        <f ca="1">_xlfn.DISPIMG("ID_FE403642007C4B568079FFEE2AE018D5",1)</f>
        <v>#NAME?</v>
      </c>
    </row>
    <row r="26" spans="1:16" ht="30.95" customHeight="1">
      <c r="A26" s="2" t="s">
        <v>15</v>
      </c>
      <c r="B26" s="2">
        <v>2021</v>
      </c>
      <c r="C26" s="3">
        <v>44502</v>
      </c>
      <c r="D26" s="2" t="s">
        <v>16</v>
      </c>
      <c r="E26" s="5" t="s">
        <v>148</v>
      </c>
      <c r="F26" s="5" t="s">
        <v>149</v>
      </c>
      <c r="G26" s="8">
        <v>34947</v>
      </c>
      <c r="H26" s="5" t="s">
        <v>150</v>
      </c>
      <c r="I26" s="5" t="s">
        <v>151</v>
      </c>
      <c r="J26" s="5" t="s">
        <v>127</v>
      </c>
      <c r="K26" s="5" t="s">
        <v>128</v>
      </c>
      <c r="L26" s="17">
        <v>275010684870</v>
      </c>
      <c r="M26" s="18" t="s">
        <v>152</v>
      </c>
      <c r="N26" s="2" t="s">
        <v>24</v>
      </c>
      <c r="O26" s="5" t="e">
        <f ca="1">_xlfn.DISPIMG("ID_984132241CC34449B7C23909AE633439",1)</f>
        <v>#NAME?</v>
      </c>
    </row>
    <row r="27" spans="1:16" ht="26.1" customHeight="1">
      <c r="A27" s="2" t="s">
        <v>15</v>
      </c>
      <c r="B27" s="2">
        <v>2021</v>
      </c>
      <c r="C27" s="3">
        <v>44502</v>
      </c>
      <c r="D27" s="2" t="s">
        <v>16</v>
      </c>
      <c r="E27" s="5" t="s">
        <v>153</v>
      </c>
      <c r="F27" s="5" t="s">
        <v>154</v>
      </c>
      <c r="G27" s="8">
        <v>34427</v>
      </c>
      <c r="H27" s="5" t="s">
        <v>155</v>
      </c>
      <c r="I27" s="5" t="s">
        <v>156</v>
      </c>
      <c r="J27" s="5" t="s">
        <v>127</v>
      </c>
      <c r="K27" s="5" t="s">
        <v>22</v>
      </c>
      <c r="L27" s="17">
        <v>928851538296</v>
      </c>
      <c r="M27" s="18" t="s">
        <v>157</v>
      </c>
      <c r="N27" s="2" t="s">
        <v>24</v>
      </c>
      <c r="O27" s="5" t="e">
        <f ca="1">_xlfn.DISPIMG("ID_0424A90A6F6F43D88976D1584C07D10A",1)</f>
        <v>#NAME?</v>
      </c>
    </row>
    <row r="28" spans="1:16" ht="30" customHeight="1">
      <c r="A28" s="2" t="s">
        <v>15</v>
      </c>
      <c r="B28" s="2">
        <v>2021</v>
      </c>
      <c r="C28" s="3">
        <v>44529</v>
      </c>
      <c r="D28" s="2" t="s">
        <v>16</v>
      </c>
      <c r="E28" s="5" t="s">
        <v>158</v>
      </c>
      <c r="F28" s="5" t="s">
        <v>159</v>
      </c>
      <c r="G28" s="8">
        <v>34548</v>
      </c>
      <c r="H28" s="5" t="s">
        <v>160</v>
      </c>
      <c r="I28" s="5" t="s">
        <v>161</v>
      </c>
      <c r="J28" s="5" t="s">
        <v>127</v>
      </c>
      <c r="K28" s="5" t="s">
        <v>128</v>
      </c>
      <c r="L28" s="17">
        <v>445931269987</v>
      </c>
      <c r="M28" s="18" t="s">
        <v>162</v>
      </c>
      <c r="N28" s="2" t="s">
        <v>24</v>
      </c>
      <c r="O28" s="5" t="e">
        <f ca="1">_xlfn.DISPIMG("ID_535BF1BBC8C04621BC7E16A718D65EDE",1)</f>
        <v>#NAME?</v>
      </c>
    </row>
    <row r="29" spans="1:16" ht="30" customHeight="1">
      <c r="A29" s="2" t="s">
        <v>15</v>
      </c>
      <c r="B29" s="2">
        <v>2021</v>
      </c>
      <c r="C29" s="3">
        <v>44522</v>
      </c>
      <c r="D29" s="2" t="s">
        <v>16</v>
      </c>
      <c r="E29" s="5" t="s">
        <v>163</v>
      </c>
      <c r="F29" s="5" t="s">
        <v>164</v>
      </c>
      <c r="G29" s="7" t="s">
        <v>165</v>
      </c>
      <c r="H29" s="5" t="s">
        <v>166</v>
      </c>
      <c r="I29" s="5" t="s">
        <v>167</v>
      </c>
      <c r="J29" s="5" t="s">
        <v>127</v>
      </c>
      <c r="K29" s="5" t="s">
        <v>128</v>
      </c>
      <c r="L29" s="17">
        <v>326828412720</v>
      </c>
      <c r="M29" s="18" t="s">
        <v>168</v>
      </c>
      <c r="N29" s="2" t="s">
        <v>24</v>
      </c>
      <c r="O29" s="5" t="e">
        <f ca="1">_xlfn.DISPIMG("ID_C479AA7D63ED48A4954F4EAD1A4A1048",1)</f>
        <v>#NAME?</v>
      </c>
    </row>
    <row r="30" spans="1:16" ht="26.1" customHeight="1">
      <c r="A30" s="2" t="s">
        <v>15</v>
      </c>
      <c r="B30" s="2">
        <v>2021</v>
      </c>
      <c r="C30" s="3">
        <v>44529</v>
      </c>
      <c r="D30" s="2" t="s">
        <v>16</v>
      </c>
      <c r="E30" s="5" t="s">
        <v>169</v>
      </c>
      <c r="F30" s="5" t="s">
        <v>170</v>
      </c>
      <c r="G30" s="7" t="s">
        <v>171</v>
      </c>
      <c r="H30" s="5" t="s">
        <v>172</v>
      </c>
      <c r="I30" s="5" t="s">
        <v>173</v>
      </c>
      <c r="J30" s="5" t="s">
        <v>127</v>
      </c>
      <c r="K30" s="5" t="s">
        <v>128</v>
      </c>
      <c r="L30" s="17">
        <v>380283255267</v>
      </c>
      <c r="M30" s="18" t="s">
        <v>174</v>
      </c>
      <c r="N30" s="2" t="s">
        <v>24</v>
      </c>
      <c r="O30" s="5" t="e">
        <f ca="1">_xlfn.DISPIMG("ID_043E66808EB745E092B966DF00FE4C6B",1)</f>
        <v>#NAME?</v>
      </c>
    </row>
    <row r="31" spans="1:16" ht="27.95" customHeight="1">
      <c r="A31" s="2" t="s">
        <v>15</v>
      </c>
      <c r="B31" s="2">
        <v>2021</v>
      </c>
      <c r="C31" s="3">
        <v>44522</v>
      </c>
      <c r="D31" s="2" t="s">
        <v>16</v>
      </c>
      <c r="E31" s="5" t="s">
        <v>175</v>
      </c>
      <c r="F31" s="5" t="s">
        <v>176</v>
      </c>
      <c r="G31" s="7" t="s">
        <v>177</v>
      </c>
      <c r="H31" s="5" t="s">
        <v>178</v>
      </c>
      <c r="I31" s="5" t="s">
        <v>179</v>
      </c>
      <c r="J31" s="5" t="s">
        <v>127</v>
      </c>
      <c r="K31" s="5" t="s">
        <v>128</v>
      </c>
      <c r="L31" s="17">
        <v>249569507794</v>
      </c>
      <c r="M31" s="18" t="s">
        <v>180</v>
      </c>
      <c r="N31" s="2" t="s">
        <v>24</v>
      </c>
      <c r="O31" s="5" t="e">
        <f ca="1">_xlfn.DISPIMG("ID_D04275FF68504CD780FCD79D9DC074BB",1)</f>
        <v>#NAME?</v>
      </c>
    </row>
    <row r="32" spans="1:16" ht="27.95" customHeight="1">
      <c r="A32" s="2" t="s">
        <v>15</v>
      </c>
      <c r="B32" s="2">
        <v>2021</v>
      </c>
      <c r="C32" s="3">
        <v>44502</v>
      </c>
      <c r="D32" s="2" t="s">
        <v>16</v>
      </c>
      <c r="E32" s="5" t="s">
        <v>181</v>
      </c>
      <c r="F32" s="5" t="s">
        <v>182</v>
      </c>
      <c r="G32" s="7" t="s">
        <v>183</v>
      </c>
      <c r="H32" s="5" t="s">
        <v>184</v>
      </c>
      <c r="I32" s="5" t="s">
        <v>185</v>
      </c>
      <c r="J32" s="5" t="s">
        <v>127</v>
      </c>
      <c r="K32" s="5" t="s">
        <v>128</v>
      </c>
      <c r="L32" s="17">
        <v>851361591977</v>
      </c>
      <c r="M32" s="18" t="s">
        <v>186</v>
      </c>
      <c r="N32" s="2" t="s">
        <v>24</v>
      </c>
      <c r="O32" s="5" t="e">
        <f ca="1">_xlfn.DISPIMG("ID_EC2EFB0F21AE4C94A35FE2CC3EF4AC51",1)</f>
        <v>#NAME?</v>
      </c>
    </row>
    <row r="33" spans="1:15" ht="33.950000000000003" customHeight="1">
      <c r="A33" s="2" t="s">
        <v>15</v>
      </c>
      <c r="B33" s="2">
        <v>2021</v>
      </c>
      <c r="C33" s="3">
        <v>44502</v>
      </c>
      <c r="D33" s="2" t="s">
        <v>16</v>
      </c>
      <c r="E33" s="5" t="s">
        <v>187</v>
      </c>
      <c r="F33" s="5" t="s">
        <v>188</v>
      </c>
      <c r="G33" s="7" t="s">
        <v>189</v>
      </c>
      <c r="H33" s="5" t="s">
        <v>190</v>
      </c>
      <c r="I33" s="5" t="s">
        <v>191</v>
      </c>
      <c r="J33" s="5" t="s">
        <v>127</v>
      </c>
      <c r="K33" s="5" t="s">
        <v>22</v>
      </c>
      <c r="L33" s="17">
        <v>271012736660</v>
      </c>
      <c r="M33" s="18" t="s">
        <v>192</v>
      </c>
      <c r="N33" s="2" t="s">
        <v>24</v>
      </c>
      <c r="O33" s="5" t="e">
        <f ca="1">_xlfn.DISPIMG("ID_F5C8C561F78D4C79BA57034016E6ECCD",1)</f>
        <v>#NAME?</v>
      </c>
    </row>
    <row r="34" spans="1:15" ht="29.1" customHeight="1">
      <c r="A34" s="2" t="s">
        <v>15</v>
      </c>
      <c r="B34" s="2">
        <v>2021</v>
      </c>
      <c r="C34" s="3">
        <v>44529</v>
      </c>
      <c r="D34" s="2" t="s">
        <v>16</v>
      </c>
      <c r="E34" s="5" t="s">
        <v>193</v>
      </c>
      <c r="F34" s="5" t="s">
        <v>194</v>
      </c>
      <c r="G34" s="8">
        <v>36780</v>
      </c>
      <c r="H34" s="5" t="s">
        <v>195</v>
      </c>
      <c r="I34" s="5" t="s">
        <v>196</v>
      </c>
      <c r="J34" s="5" t="s">
        <v>127</v>
      </c>
      <c r="K34" s="5" t="s">
        <v>22</v>
      </c>
      <c r="L34" s="17">
        <v>993652430677</v>
      </c>
      <c r="M34" s="18" t="s">
        <v>197</v>
      </c>
      <c r="N34" s="2" t="s">
        <v>24</v>
      </c>
      <c r="O34" s="5" t="e">
        <f ca="1">_xlfn.DISPIMG("ID_0EC9A727E7F24C27BA60A3181C521E04",1)</f>
        <v>#NAME?</v>
      </c>
    </row>
    <row r="35" spans="1:15" ht="30" customHeight="1">
      <c r="A35" s="2" t="s">
        <v>15</v>
      </c>
      <c r="B35" s="2">
        <v>2021</v>
      </c>
      <c r="C35" s="3">
        <v>44502</v>
      </c>
      <c r="D35" s="2" t="s">
        <v>16</v>
      </c>
      <c r="E35" s="5" t="s">
        <v>198</v>
      </c>
      <c r="F35" s="5" t="s">
        <v>199</v>
      </c>
      <c r="G35" s="7" t="s">
        <v>200</v>
      </c>
      <c r="H35" s="5" t="s">
        <v>201</v>
      </c>
      <c r="I35" s="5" t="s">
        <v>202</v>
      </c>
      <c r="J35" s="5" t="s">
        <v>203</v>
      </c>
      <c r="K35" s="5" t="s">
        <v>22</v>
      </c>
      <c r="L35" s="17">
        <v>455678342014</v>
      </c>
      <c r="M35" s="19" t="s">
        <v>204</v>
      </c>
      <c r="N35" s="2" t="s">
        <v>24</v>
      </c>
      <c r="O35" s="5" t="e">
        <f ca="1">_xlfn.DISPIMG("ID_4683847B72044F7690CACEEBB7CBACC6",1)</f>
        <v>#NAME?</v>
      </c>
    </row>
    <row r="36" spans="1:15" ht="29.1" customHeight="1">
      <c r="A36" s="2" t="s">
        <v>15</v>
      </c>
      <c r="B36" s="2">
        <v>2021</v>
      </c>
      <c r="C36" s="3">
        <v>44529</v>
      </c>
      <c r="D36" s="2" t="s">
        <v>16</v>
      </c>
      <c r="E36" s="5" t="s">
        <v>205</v>
      </c>
      <c r="F36" s="5" t="s">
        <v>206</v>
      </c>
      <c r="G36" s="7" t="s">
        <v>207</v>
      </c>
      <c r="H36" s="5" t="s">
        <v>208</v>
      </c>
      <c r="I36" s="5" t="s">
        <v>209</v>
      </c>
      <c r="J36" s="5" t="s">
        <v>127</v>
      </c>
      <c r="K36" s="5" t="s">
        <v>128</v>
      </c>
      <c r="L36" s="17">
        <v>732545745913</v>
      </c>
      <c r="M36" s="18" t="s">
        <v>210</v>
      </c>
      <c r="N36" s="2" t="s">
        <v>24</v>
      </c>
      <c r="O36" s="5" t="e">
        <f ca="1">_xlfn.DISPIMG("ID_04DD1085414A4AC5A9EA0296AF3CC7BF",1)</f>
        <v>#NAME?</v>
      </c>
    </row>
    <row r="37" spans="1:15" ht="27" customHeight="1">
      <c r="A37" s="2" t="s">
        <v>15</v>
      </c>
      <c r="B37" s="2">
        <v>2021</v>
      </c>
      <c r="C37" s="3">
        <v>44502</v>
      </c>
      <c r="D37" s="2" t="s">
        <v>16</v>
      </c>
      <c r="E37" s="5" t="s">
        <v>211</v>
      </c>
      <c r="F37" s="5" t="s">
        <v>212</v>
      </c>
      <c r="G37" s="7" t="s">
        <v>213</v>
      </c>
      <c r="H37" s="5" t="s">
        <v>214</v>
      </c>
      <c r="I37" s="5" t="s">
        <v>215</v>
      </c>
      <c r="J37" s="5" t="s">
        <v>127</v>
      </c>
      <c r="K37" s="5" t="s">
        <v>128</v>
      </c>
      <c r="L37" s="17">
        <v>259467338595</v>
      </c>
      <c r="M37" s="18" t="s">
        <v>216</v>
      </c>
      <c r="N37" s="2" t="s">
        <v>24</v>
      </c>
      <c r="O37" s="5" t="e">
        <f ca="1">_xlfn.DISPIMG("ID_F84DFBA0AEDE4C29BDC88187DFEF2AAB",1)</f>
        <v>#NAME?</v>
      </c>
    </row>
    <row r="38" spans="1:15" ht="33" customHeight="1">
      <c r="A38" s="2" t="s">
        <v>15</v>
      </c>
      <c r="B38" s="2">
        <v>2021</v>
      </c>
      <c r="C38" s="3">
        <v>44529</v>
      </c>
      <c r="D38" s="2" t="s">
        <v>16</v>
      </c>
      <c r="E38" s="5" t="s">
        <v>217</v>
      </c>
      <c r="F38" s="5" t="s">
        <v>218</v>
      </c>
      <c r="G38" s="7" t="s">
        <v>219</v>
      </c>
      <c r="H38" s="5" t="s">
        <v>220</v>
      </c>
      <c r="I38" s="5" t="s">
        <v>221</v>
      </c>
      <c r="J38" s="5" t="s">
        <v>127</v>
      </c>
      <c r="K38" s="5" t="s">
        <v>128</v>
      </c>
      <c r="L38" s="17">
        <v>222801659281</v>
      </c>
      <c r="M38" s="18" t="s">
        <v>222</v>
      </c>
      <c r="N38" s="2" t="s">
        <v>24</v>
      </c>
      <c r="O38" s="5" t="e">
        <f ca="1">_xlfn.DISPIMG("ID_DBE3E5A42EBC45E0B14C24520B146EED",1)</f>
        <v>#NAME?</v>
      </c>
    </row>
    <row r="39" spans="1:15" ht="30" customHeight="1">
      <c r="A39" s="2" t="s">
        <v>15</v>
      </c>
      <c r="B39" s="2">
        <v>2021</v>
      </c>
      <c r="C39" s="3">
        <v>44502</v>
      </c>
      <c r="D39" s="2" t="s">
        <v>16</v>
      </c>
      <c r="E39" s="5" t="s">
        <v>223</v>
      </c>
      <c r="F39" s="5" t="s">
        <v>224</v>
      </c>
      <c r="G39" s="7" t="s">
        <v>225</v>
      </c>
      <c r="H39" s="5" t="s">
        <v>226</v>
      </c>
      <c r="I39" s="5" t="s">
        <v>227</v>
      </c>
      <c r="J39" s="5" t="s">
        <v>127</v>
      </c>
      <c r="K39" s="5" t="s">
        <v>128</v>
      </c>
      <c r="L39" s="17">
        <v>259501768888</v>
      </c>
      <c r="M39" s="18" t="s">
        <v>228</v>
      </c>
      <c r="N39" s="2" t="s">
        <v>24</v>
      </c>
      <c r="O39" s="5" t="e">
        <f ca="1">_xlfn.DISPIMG("ID_AD4FAD67384044DDA1629F115B1D7394",1)</f>
        <v>#NAME?</v>
      </c>
    </row>
    <row r="40" spans="1:15" ht="32.1" customHeight="1">
      <c r="A40" s="2" t="s">
        <v>15</v>
      </c>
      <c r="B40" s="2">
        <v>2021</v>
      </c>
      <c r="C40" s="3">
        <v>44502</v>
      </c>
      <c r="D40" s="2" t="s">
        <v>16</v>
      </c>
      <c r="E40" s="5" t="s">
        <v>229</v>
      </c>
      <c r="F40" s="5" t="s">
        <v>230</v>
      </c>
      <c r="G40" s="9">
        <v>34587</v>
      </c>
      <c r="H40" s="5" t="s">
        <v>231</v>
      </c>
      <c r="I40" s="5" t="s">
        <v>232</v>
      </c>
      <c r="J40" s="5" t="s">
        <v>127</v>
      </c>
      <c r="K40" s="5" t="s">
        <v>128</v>
      </c>
      <c r="L40" s="17">
        <v>345218936998</v>
      </c>
      <c r="M40" s="18" t="s">
        <v>233</v>
      </c>
      <c r="N40" s="2" t="s">
        <v>24</v>
      </c>
      <c r="O40" s="5" t="e">
        <f ca="1">_xlfn.DISPIMG("ID_2796679EDC5C4687BE56C465B8E28826",1)</f>
        <v>#NAME?</v>
      </c>
    </row>
    <row r="41" spans="1:15" ht="30" customHeight="1">
      <c r="A41" s="2" t="s">
        <v>15</v>
      </c>
      <c r="B41" s="2">
        <v>2021</v>
      </c>
      <c r="C41" s="3">
        <v>44502</v>
      </c>
      <c r="D41" s="2" t="s">
        <v>16</v>
      </c>
      <c r="E41" s="5" t="s">
        <v>234</v>
      </c>
      <c r="F41" s="5" t="s">
        <v>235</v>
      </c>
      <c r="G41" s="8">
        <v>34036</v>
      </c>
      <c r="H41" s="5" t="s">
        <v>236</v>
      </c>
      <c r="I41" s="5" t="s">
        <v>237</v>
      </c>
      <c r="J41" s="5" t="s">
        <v>127</v>
      </c>
      <c r="K41" s="5" t="s">
        <v>22</v>
      </c>
      <c r="L41" s="17">
        <v>587001708719</v>
      </c>
      <c r="M41" s="18" t="s">
        <v>238</v>
      </c>
      <c r="N41" s="2" t="s">
        <v>24</v>
      </c>
      <c r="O41" s="5" t="e">
        <f ca="1">_xlfn.DISPIMG("ID_3C7CCEA6F59A466989C386679EE1ACB7",1)</f>
        <v>#NAME?</v>
      </c>
    </row>
    <row r="42" spans="1:15" ht="39" customHeight="1">
      <c r="A42" s="2" t="s">
        <v>15</v>
      </c>
      <c r="B42" s="2">
        <v>2021</v>
      </c>
      <c r="C42" s="9">
        <v>44512</v>
      </c>
      <c r="D42" s="2" t="s">
        <v>16</v>
      </c>
      <c r="E42" s="2" t="s">
        <v>239</v>
      </c>
      <c r="F42" s="10" t="s">
        <v>240</v>
      </c>
      <c r="G42" s="9">
        <v>36007</v>
      </c>
      <c r="H42" s="11" t="s">
        <v>33</v>
      </c>
      <c r="I42" s="11" t="s">
        <v>241</v>
      </c>
      <c r="J42" s="5" t="s">
        <v>127</v>
      </c>
      <c r="K42" s="11" t="s">
        <v>22</v>
      </c>
      <c r="L42" s="40" t="s">
        <v>242</v>
      </c>
      <c r="M42" s="20" t="s">
        <v>243</v>
      </c>
      <c r="N42" s="2" t="s">
        <v>24</v>
      </c>
      <c r="O42" s="11" t="e">
        <f ca="1">_xlfn.DISPIMG("ID_21C0002ADDEE49CD8FC0ED6D144D0467",1)</f>
        <v>#NAME?</v>
      </c>
    </row>
    <row r="43" spans="1:15">
      <c r="A43" s="2" t="s">
        <v>15</v>
      </c>
      <c r="B43" s="2">
        <v>2021</v>
      </c>
      <c r="C43" s="9">
        <v>44503</v>
      </c>
      <c r="D43" s="2" t="s">
        <v>16</v>
      </c>
      <c r="E43" s="2" t="s">
        <v>244</v>
      </c>
      <c r="F43" s="10" t="s">
        <v>245</v>
      </c>
      <c r="G43" s="9">
        <v>35213</v>
      </c>
      <c r="H43" s="11" t="s">
        <v>246</v>
      </c>
      <c r="I43" s="11" t="s">
        <v>247</v>
      </c>
      <c r="J43" s="5" t="s">
        <v>127</v>
      </c>
      <c r="K43" s="11" t="s">
        <v>91</v>
      </c>
      <c r="L43" s="40" t="s">
        <v>248</v>
      </c>
      <c r="M43" s="20" t="s">
        <v>249</v>
      </c>
      <c r="N43" s="2" t="s">
        <v>24</v>
      </c>
      <c r="O43" s="11"/>
    </row>
    <row r="44" spans="1:15" ht="32.1" customHeight="1">
      <c r="A44" s="2" t="s">
        <v>15</v>
      </c>
      <c r="B44" s="2">
        <v>2021</v>
      </c>
      <c r="C44" s="9">
        <v>44512</v>
      </c>
      <c r="D44" s="2" t="s">
        <v>16</v>
      </c>
      <c r="E44" s="2" t="s">
        <v>250</v>
      </c>
      <c r="F44" s="10" t="s">
        <v>251</v>
      </c>
      <c r="G44" s="8">
        <v>35557</v>
      </c>
      <c r="H44" s="11" t="s">
        <v>252</v>
      </c>
      <c r="I44" s="11" t="s">
        <v>253</v>
      </c>
      <c r="J44" s="5" t="s">
        <v>127</v>
      </c>
      <c r="K44" s="11" t="s">
        <v>22</v>
      </c>
      <c r="L44" s="40" t="s">
        <v>254</v>
      </c>
      <c r="M44" s="20" t="s">
        <v>255</v>
      </c>
      <c r="N44" s="2" t="s">
        <v>24</v>
      </c>
      <c r="O44" s="11" t="e">
        <f ca="1">_xlfn.DISPIMG("ID_C13D7D95229C433E8C7667F8CFDCE61F",1)</f>
        <v>#NAME?</v>
      </c>
    </row>
    <row r="45" spans="1:15" ht="32.1" customHeight="1">
      <c r="A45" s="2" t="s">
        <v>15</v>
      </c>
      <c r="B45" s="2">
        <v>2021</v>
      </c>
      <c r="C45" s="9">
        <v>44503</v>
      </c>
      <c r="D45" s="2" t="s">
        <v>16</v>
      </c>
      <c r="E45" s="2" t="s">
        <v>256</v>
      </c>
      <c r="F45" s="10" t="s">
        <v>257</v>
      </c>
      <c r="G45" s="8">
        <v>36389</v>
      </c>
      <c r="H45" s="11" t="s">
        <v>258</v>
      </c>
      <c r="I45" s="11" t="s">
        <v>259</v>
      </c>
      <c r="J45" s="5" t="s">
        <v>127</v>
      </c>
      <c r="K45" s="11" t="s">
        <v>22</v>
      </c>
      <c r="L45" s="40" t="s">
        <v>260</v>
      </c>
      <c r="M45" s="20" t="s">
        <v>261</v>
      </c>
      <c r="N45" s="2" t="s">
        <v>24</v>
      </c>
      <c r="O45" s="11" t="e">
        <f ca="1">_xlfn.DISPIMG("ID_5DF99DAE60294A5BB4F2A070D65B7E8F",1)</f>
        <v>#NAME?</v>
      </c>
    </row>
    <row r="46" spans="1:15">
      <c r="A46" s="2" t="s">
        <v>15</v>
      </c>
      <c r="B46" s="2">
        <v>2021</v>
      </c>
      <c r="C46" s="9">
        <v>44512</v>
      </c>
      <c r="D46" s="2" t="s">
        <v>16</v>
      </c>
      <c r="E46" s="2" t="s">
        <v>262</v>
      </c>
      <c r="F46" s="10" t="s">
        <v>263</v>
      </c>
      <c r="G46" s="9">
        <v>36253</v>
      </c>
      <c r="H46" s="11" t="s">
        <v>264</v>
      </c>
      <c r="I46" s="11" t="s">
        <v>265</v>
      </c>
      <c r="J46" s="5" t="s">
        <v>127</v>
      </c>
      <c r="K46" s="11" t="s">
        <v>22</v>
      </c>
      <c r="L46" s="40" t="s">
        <v>266</v>
      </c>
      <c r="M46" s="20" t="s">
        <v>267</v>
      </c>
      <c r="N46" s="2" t="s">
        <v>24</v>
      </c>
      <c r="O46" s="11"/>
    </row>
    <row r="47" spans="1:15" ht="30.95" customHeight="1">
      <c r="A47" s="2" t="s">
        <v>15</v>
      </c>
      <c r="B47" s="2">
        <v>2021</v>
      </c>
      <c r="C47" s="3">
        <v>44502</v>
      </c>
      <c r="D47" s="2" t="s">
        <v>16</v>
      </c>
      <c r="E47" s="2" t="s">
        <v>268</v>
      </c>
      <c r="F47" s="10" t="s">
        <v>269</v>
      </c>
      <c r="G47" s="9">
        <v>35347</v>
      </c>
      <c r="H47" s="11" t="s">
        <v>270</v>
      </c>
      <c r="I47" s="11" t="s">
        <v>271</v>
      </c>
      <c r="J47" s="5" t="s">
        <v>127</v>
      </c>
      <c r="K47" s="11" t="s">
        <v>22</v>
      </c>
      <c r="L47" s="40" t="s">
        <v>272</v>
      </c>
      <c r="M47" s="20" t="s">
        <v>273</v>
      </c>
      <c r="N47" s="2" t="s">
        <v>24</v>
      </c>
      <c r="O47" s="11" t="e">
        <f ca="1">_xlfn.DISPIMG("ID_154D9575A7E74E8EB0E1075EA726225F",1)</f>
        <v>#NAME?</v>
      </c>
    </row>
    <row r="48" spans="1:15" ht="35.1" customHeight="1">
      <c r="A48" s="2" t="s">
        <v>15</v>
      </c>
      <c r="B48" s="2">
        <v>2021</v>
      </c>
      <c r="C48" s="3">
        <v>44502</v>
      </c>
      <c r="D48" s="2" t="s">
        <v>16</v>
      </c>
      <c r="E48" s="2" t="s">
        <v>274</v>
      </c>
      <c r="F48" s="10" t="s">
        <v>275</v>
      </c>
      <c r="G48" s="9">
        <v>35193</v>
      </c>
      <c r="H48" s="11" t="s">
        <v>276</v>
      </c>
      <c r="I48" s="11" t="s">
        <v>277</v>
      </c>
      <c r="J48" s="5" t="s">
        <v>21</v>
      </c>
      <c r="K48" s="11" t="s">
        <v>22</v>
      </c>
      <c r="L48" s="40" t="s">
        <v>278</v>
      </c>
      <c r="M48" s="20" t="s">
        <v>279</v>
      </c>
      <c r="N48" s="2" t="s">
        <v>24</v>
      </c>
      <c r="O48" s="11" t="e">
        <f ca="1">_xlfn.DISPIMG("ID_4891112507D7485EAC4688822A235558",1)</f>
        <v>#NAME?</v>
      </c>
    </row>
    <row r="49" spans="1:15" ht="39" customHeight="1">
      <c r="A49" s="2" t="s">
        <v>15</v>
      </c>
      <c r="B49" s="2">
        <v>2021</v>
      </c>
      <c r="C49" s="9">
        <v>44503</v>
      </c>
      <c r="D49" s="2" t="s">
        <v>16</v>
      </c>
      <c r="E49" s="2" t="s">
        <v>280</v>
      </c>
      <c r="F49" s="10" t="s">
        <v>281</v>
      </c>
      <c r="G49" s="9">
        <v>34726</v>
      </c>
      <c r="H49" s="11" t="s">
        <v>282</v>
      </c>
      <c r="I49" s="11" t="s">
        <v>283</v>
      </c>
      <c r="J49" s="5" t="s">
        <v>127</v>
      </c>
      <c r="K49" s="11" t="s">
        <v>22</v>
      </c>
      <c r="L49" s="40" t="s">
        <v>284</v>
      </c>
      <c r="M49" s="20" t="s">
        <v>285</v>
      </c>
      <c r="N49" s="2" t="s">
        <v>24</v>
      </c>
      <c r="O49" s="11" t="e">
        <f ca="1">_xlfn.DISPIMG("ID_616A0F25249B42DAA33F3022E8722231",1)</f>
        <v>#NAME?</v>
      </c>
    </row>
    <row r="50" spans="1:15">
      <c r="A50" s="2" t="s">
        <v>15</v>
      </c>
      <c r="B50" s="2">
        <v>2021</v>
      </c>
      <c r="C50" s="9">
        <v>44512</v>
      </c>
      <c r="D50" s="2" t="s">
        <v>16</v>
      </c>
      <c r="E50" s="2" t="s">
        <v>286</v>
      </c>
      <c r="F50" s="10" t="s">
        <v>287</v>
      </c>
      <c r="G50" s="9">
        <v>36683</v>
      </c>
      <c r="H50" s="11" t="s">
        <v>288</v>
      </c>
      <c r="I50" s="11" t="s">
        <v>289</v>
      </c>
      <c r="J50" s="5" t="s">
        <v>127</v>
      </c>
      <c r="K50" s="11" t="s">
        <v>22</v>
      </c>
      <c r="L50" s="40" t="s">
        <v>290</v>
      </c>
      <c r="M50" s="20" t="s">
        <v>291</v>
      </c>
      <c r="N50" s="2" t="s">
        <v>24</v>
      </c>
      <c r="O50" s="11"/>
    </row>
    <row r="51" spans="1:15" ht="36" customHeight="1">
      <c r="A51" s="2" t="s">
        <v>15</v>
      </c>
      <c r="B51" s="2">
        <v>2021</v>
      </c>
      <c r="C51" s="3">
        <v>44502</v>
      </c>
      <c r="D51" s="2" t="s">
        <v>16</v>
      </c>
      <c r="E51" s="2" t="s">
        <v>292</v>
      </c>
      <c r="F51" s="10" t="s">
        <v>293</v>
      </c>
      <c r="G51" s="9">
        <v>35753</v>
      </c>
      <c r="H51" s="11" t="s">
        <v>294</v>
      </c>
      <c r="I51" s="11" t="s">
        <v>295</v>
      </c>
      <c r="J51" s="5" t="s">
        <v>127</v>
      </c>
      <c r="K51" s="11" t="s">
        <v>22</v>
      </c>
      <c r="L51" s="40" t="s">
        <v>296</v>
      </c>
      <c r="M51" s="20" t="s">
        <v>297</v>
      </c>
      <c r="N51" s="2" t="s">
        <v>24</v>
      </c>
      <c r="O51" s="11" t="e">
        <f ca="1">_xlfn.DISPIMG("ID_D77D6085170344B88B18AE9424CC528D",1)</f>
        <v>#NAME?</v>
      </c>
    </row>
    <row r="52" spans="1:15" ht="42" customHeight="1">
      <c r="A52" s="2" t="s">
        <v>15</v>
      </c>
      <c r="B52" s="2">
        <v>2021</v>
      </c>
      <c r="C52" s="9">
        <v>44503</v>
      </c>
      <c r="D52" s="2" t="s">
        <v>16</v>
      </c>
      <c r="E52" s="2" t="s">
        <v>298</v>
      </c>
      <c r="F52" s="10" t="s">
        <v>299</v>
      </c>
      <c r="G52" s="9">
        <v>36608</v>
      </c>
      <c r="H52" s="11" t="s">
        <v>300</v>
      </c>
      <c r="I52" s="11" t="s">
        <v>301</v>
      </c>
      <c r="J52" s="5" t="s">
        <v>127</v>
      </c>
      <c r="K52" s="11" t="s">
        <v>22</v>
      </c>
      <c r="L52" s="40" t="s">
        <v>302</v>
      </c>
      <c r="M52" s="20" t="s">
        <v>303</v>
      </c>
      <c r="N52" s="2" t="s">
        <v>24</v>
      </c>
      <c r="O52" s="11" t="e">
        <f ca="1">_xlfn.DISPIMG("ID_968BC6CAF2CC465A896D544253DFF251",1)</f>
        <v>#NAME?</v>
      </c>
    </row>
    <row r="53" spans="1:15" ht="33" customHeight="1">
      <c r="A53" s="2" t="s">
        <v>15</v>
      </c>
      <c r="B53" s="2">
        <v>2021</v>
      </c>
      <c r="C53" s="9">
        <v>44512</v>
      </c>
      <c r="D53" s="2" t="s">
        <v>16</v>
      </c>
      <c r="E53" s="2" t="s">
        <v>304</v>
      </c>
      <c r="F53" s="10" t="s">
        <v>305</v>
      </c>
      <c r="G53" s="9">
        <v>36804</v>
      </c>
      <c r="H53" s="11" t="s">
        <v>306</v>
      </c>
      <c r="I53" s="11" t="s">
        <v>307</v>
      </c>
      <c r="J53" s="5" t="s">
        <v>127</v>
      </c>
      <c r="K53" s="11" t="s">
        <v>22</v>
      </c>
      <c r="L53" s="40" t="s">
        <v>308</v>
      </c>
      <c r="M53" s="20" t="s">
        <v>309</v>
      </c>
      <c r="N53" s="2" t="s">
        <v>24</v>
      </c>
      <c r="O53" s="11" t="e">
        <f ca="1">_xlfn.DISPIMG("ID_4EFE92EA798742EF880FA7FC3196DE21",1)</f>
        <v>#NAME?</v>
      </c>
    </row>
    <row r="54" spans="1:15" ht="36.950000000000003" customHeight="1">
      <c r="A54" s="2" t="s">
        <v>15</v>
      </c>
      <c r="B54" s="2">
        <v>2021</v>
      </c>
      <c r="C54" s="3">
        <v>44502</v>
      </c>
      <c r="D54" s="2" t="s">
        <v>16</v>
      </c>
      <c r="E54" s="2" t="s">
        <v>310</v>
      </c>
      <c r="F54" s="10" t="s">
        <v>311</v>
      </c>
      <c r="G54" s="9">
        <v>36797</v>
      </c>
      <c r="H54" s="11" t="s">
        <v>312</v>
      </c>
      <c r="I54" s="11" t="s">
        <v>313</v>
      </c>
      <c r="J54" s="5" t="s">
        <v>127</v>
      </c>
      <c r="K54" s="11" t="s">
        <v>22</v>
      </c>
      <c r="L54" s="40" t="s">
        <v>314</v>
      </c>
      <c r="M54" s="20" t="s">
        <v>315</v>
      </c>
      <c r="N54" s="2" t="s">
        <v>24</v>
      </c>
      <c r="O54" s="11" t="e">
        <f ca="1">_xlfn.DISPIMG("ID_9CC03D820860488C9AC13309D8F5CDB4",1)</f>
        <v>#NAME?</v>
      </c>
    </row>
    <row r="55" spans="1:15" ht="36" customHeight="1">
      <c r="A55" s="2" t="s">
        <v>15</v>
      </c>
      <c r="B55" s="2">
        <v>2021</v>
      </c>
      <c r="C55" s="3">
        <v>44502</v>
      </c>
      <c r="D55" s="2" t="s">
        <v>16</v>
      </c>
      <c r="E55" s="2" t="s">
        <v>316</v>
      </c>
      <c r="F55" s="10" t="s">
        <v>317</v>
      </c>
      <c r="G55" s="9">
        <v>33385</v>
      </c>
      <c r="H55" s="11" t="s">
        <v>214</v>
      </c>
      <c r="I55" s="11" t="s">
        <v>318</v>
      </c>
      <c r="J55" s="5" t="s">
        <v>127</v>
      </c>
      <c r="K55" s="11" t="s">
        <v>55</v>
      </c>
      <c r="L55" s="40" t="s">
        <v>319</v>
      </c>
      <c r="M55" s="20" t="s">
        <v>320</v>
      </c>
      <c r="N55" s="2" t="s">
        <v>24</v>
      </c>
      <c r="O55" s="11" t="e">
        <f ca="1">_xlfn.DISPIMG("ID_EADCCE578C5E4C328E02C4189281B229",1)</f>
        <v>#NAME?</v>
      </c>
    </row>
    <row r="56" spans="1:15" ht="39.950000000000003" customHeight="1">
      <c r="A56" s="2" t="s">
        <v>15</v>
      </c>
      <c r="B56" s="2">
        <v>2021</v>
      </c>
      <c r="C56" s="9">
        <v>44512</v>
      </c>
      <c r="D56" s="2" t="s">
        <v>16</v>
      </c>
      <c r="E56" s="2" t="s">
        <v>321</v>
      </c>
      <c r="F56" s="10" t="s">
        <v>322</v>
      </c>
      <c r="G56" s="9">
        <v>36657</v>
      </c>
      <c r="H56" s="11" t="s">
        <v>323</v>
      </c>
      <c r="I56" s="11" t="s">
        <v>324</v>
      </c>
      <c r="J56" s="5" t="s">
        <v>127</v>
      </c>
      <c r="K56" s="11" t="s">
        <v>55</v>
      </c>
      <c r="L56" s="40" t="s">
        <v>325</v>
      </c>
      <c r="M56" s="20" t="s">
        <v>326</v>
      </c>
      <c r="N56" s="2" t="s">
        <v>24</v>
      </c>
      <c r="O56" s="11" t="e">
        <f ca="1">_xlfn.DISPIMG("ID_B025B21EFA1C4F869DCDBC5AA576002C",1)</f>
        <v>#NAME?</v>
      </c>
    </row>
    <row r="57" spans="1:15" ht="39.950000000000003" customHeight="1">
      <c r="A57" s="2" t="s">
        <v>15</v>
      </c>
      <c r="B57" s="2">
        <v>2021</v>
      </c>
      <c r="C57" s="3">
        <v>44502</v>
      </c>
      <c r="D57" s="2" t="s">
        <v>16</v>
      </c>
      <c r="E57" s="2" t="s">
        <v>327</v>
      </c>
      <c r="F57" s="10" t="s">
        <v>328</v>
      </c>
      <c r="G57" s="9">
        <v>33687</v>
      </c>
      <c r="H57" s="11" t="s">
        <v>329</v>
      </c>
      <c r="I57" s="11" t="s">
        <v>330</v>
      </c>
      <c r="J57" s="5" t="s">
        <v>127</v>
      </c>
      <c r="K57" s="11" t="s">
        <v>22</v>
      </c>
      <c r="L57" s="40" t="s">
        <v>331</v>
      </c>
      <c r="M57" s="20" t="s">
        <v>332</v>
      </c>
      <c r="N57" s="2" t="s">
        <v>24</v>
      </c>
      <c r="O57" s="11" t="e">
        <f ca="1">_xlfn.DISPIMG("ID_DB15099D08014C31B3D3B2A279599B66",1)</f>
        <v>#NAME?</v>
      </c>
    </row>
    <row r="58" spans="1:15" ht="41.1" customHeight="1">
      <c r="A58" s="2" t="s">
        <v>15</v>
      </c>
      <c r="B58" s="2">
        <v>2021</v>
      </c>
      <c r="C58" s="9">
        <v>44512</v>
      </c>
      <c r="D58" s="2" t="s">
        <v>16</v>
      </c>
      <c r="E58" s="2" t="s">
        <v>333</v>
      </c>
      <c r="F58" s="10" t="s">
        <v>334</v>
      </c>
      <c r="G58" s="9">
        <v>35972</v>
      </c>
      <c r="H58" s="11" t="s">
        <v>335</v>
      </c>
      <c r="I58" s="11" t="s">
        <v>336</v>
      </c>
      <c r="J58" s="5" t="s">
        <v>127</v>
      </c>
      <c r="K58" s="11" t="s">
        <v>55</v>
      </c>
      <c r="L58" s="40" t="s">
        <v>337</v>
      </c>
      <c r="M58" s="20" t="s">
        <v>338</v>
      </c>
      <c r="N58" s="2" t="s">
        <v>24</v>
      </c>
      <c r="O58" s="11" t="e">
        <f ca="1">_xlfn.DISPIMG("ID_FE3B94AF7D684387920AFE93B6FFC246",1)</f>
        <v>#NAME?</v>
      </c>
    </row>
    <row r="59" spans="1:15" ht="30.95" customHeight="1">
      <c r="A59" s="2" t="s">
        <v>15</v>
      </c>
      <c r="B59" s="2">
        <v>2021</v>
      </c>
      <c r="C59" s="9">
        <v>44512</v>
      </c>
      <c r="D59" s="2" t="s">
        <v>16</v>
      </c>
      <c r="E59" s="2" t="s">
        <v>339</v>
      </c>
      <c r="F59" s="10" t="s">
        <v>340</v>
      </c>
      <c r="G59" s="9">
        <v>36299</v>
      </c>
      <c r="H59" s="11" t="s">
        <v>341</v>
      </c>
      <c r="I59" s="11" t="s">
        <v>342</v>
      </c>
      <c r="J59" s="5" t="s">
        <v>127</v>
      </c>
      <c r="K59" s="11" t="s">
        <v>22</v>
      </c>
      <c r="L59" s="40" t="s">
        <v>343</v>
      </c>
      <c r="M59" s="20" t="s">
        <v>344</v>
      </c>
      <c r="N59" s="2" t="s">
        <v>24</v>
      </c>
      <c r="O59" s="11" t="e">
        <f ca="1">_xlfn.DISPIMG("ID_35845D4BA49042FCA89EF28A211B3026",1)</f>
        <v>#NAME?</v>
      </c>
    </row>
    <row r="60" spans="1:15">
      <c r="A60" s="2" t="s">
        <v>15</v>
      </c>
      <c r="B60" s="2">
        <v>2021</v>
      </c>
      <c r="C60" s="9">
        <v>44513</v>
      </c>
      <c r="D60" s="2" t="s">
        <v>16</v>
      </c>
      <c r="E60" s="2" t="s">
        <v>345</v>
      </c>
      <c r="F60" s="10" t="s">
        <v>346</v>
      </c>
      <c r="G60" s="9">
        <v>36798</v>
      </c>
      <c r="H60" s="11" t="s">
        <v>195</v>
      </c>
      <c r="I60" s="11" t="s">
        <v>347</v>
      </c>
      <c r="J60" s="5" t="s">
        <v>127</v>
      </c>
      <c r="K60" s="11" t="s">
        <v>22</v>
      </c>
      <c r="L60" s="40" t="s">
        <v>348</v>
      </c>
      <c r="M60" s="20" t="s">
        <v>349</v>
      </c>
      <c r="N60" s="2" t="s">
        <v>24</v>
      </c>
      <c r="O60" s="11"/>
    </row>
    <row r="61" spans="1:15">
      <c r="A61" s="2" t="s">
        <v>15</v>
      </c>
      <c r="B61" s="2">
        <v>2021</v>
      </c>
      <c r="C61" s="9">
        <v>44514</v>
      </c>
      <c r="D61" s="2" t="s">
        <v>16</v>
      </c>
      <c r="E61" s="2" t="s">
        <v>350</v>
      </c>
      <c r="F61" s="10" t="s">
        <v>351</v>
      </c>
      <c r="G61" s="9">
        <v>35717</v>
      </c>
      <c r="H61" s="11" t="s">
        <v>352</v>
      </c>
      <c r="I61" s="11" t="s">
        <v>353</v>
      </c>
      <c r="J61" s="5" t="s">
        <v>127</v>
      </c>
      <c r="K61" s="11" t="s">
        <v>55</v>
      </c>
      <c r="L61" s="40" t="s">
        <v>354</v>
      </c>
      <c r="M61" s="20" t="s">
        <v>355</v>
      </c>
      <c r="N61" s="2" t="s">
        <v>24</v>
      </c>
      <c r="O61" s="11"/>
    </row>
    <row r="62" spans="1:15">
      <c r="A62" s="2" t="s">
        <v>15</v>
      </c>
      <c r="B62" s="2">
        <v>2021</v>
      </c>
      <c r="C62" s="9">
        <v>44515</v>
      </c>
      <c r="D62" s="2" t="s">
        <v>16</v>
      </c>
      <c r="E62" s="10" t="s">
        <v>356</v>
      </c>
      <c r="F62" s="10" t="s">
        <v>357</v>
      </c>
      <c r="G62" s="12">
        <v>36828</v>
      </c>
      <c r="H62" s="13" t="s">
        <v>358</v>
      </c>
      <c r="I62" s="13" t="s">
        <v>359</v>
      </c>
      <c r="J62" s="10" t="s">
        <v>127</v>
      </c>
      <c r="K62" s="13" t="s">
        <v>22</v>
      </c>
      <c r="L62" s="21">
        <v>546168721434</v>
      </c>
      <c r="M62" s="22" t="s">
        <v>360</v>
      </c>
      <c r="N62" s="2" t="s">
        <v>24</v>
      </c>
      <c r="O62" s="11" t="e">
        <f ca="1">_xlfn.DISPIMG("ID_F9DDEF3954CC445D9E74D05124AA79F2",1)</f>
        <v>#NAME?</v>
      </c>
    </row>
    <row r="63" spans="1:15">
      <c r="A63" s="2" t="s">
        <v>15</v>
      </c>
      <c r="B63" s="2">
        <v>2021</v>
      </c>
      <c r="C63" s="9">
        <v>44515</v>
      </c>
      <c r="D63" s="2" t="s">
        <v>16</v>
      </c>
      <c r="E63" s="10" t="s">
        <v>361</v>
      </c>
      <c r="F63" s="10" t="s">
        <v>362</v>
      </c>
      <c r="G63" s="12">
        <v>36771</v>
      </c>
      <c r="H63" s="14" t="s">
        <v>363</v>
      </c>
      <c r="I63" s="14" t="s">
        <v>364</v>
      </c>
      <c r="J63" s="10" t="s">
        <v>127</v>
      </c>
      <c r="K63" s="14" t="s">
        <v>22</v>
      </c>
      <c r="L63" s="21">
        <v>376604153996</v>
      </c>
      <c r="M63" s="23" t="s">
        <v>365</v>
      </c>
      <c r="N63" s="2" t="s">
        <v>24</v>
      </c>
      <c r="O63" s="11" t="e">
        <f ca="1">_xlfn.DISPIMG("ID_022AEB09A4534B519743A91AD5BCE251",1)</f>
        <v>#NAME?</v>
      </c>
    </row>
    <row r="64" spans="1:15">
      <c r="A64" s="2" t="s">
        <v>15</v>
      </c>
      <c r="B64" s="2">
        <v>2021</v>
      </c>
      <c r="C64" s="15">
        <v>44512</v>
      </c>
      <c r="D64" s="2" t="s">
        <v>16</v>
      </c>
      <c r="E64" s="10" t="s">
        <v>366</v>
      </c>
      <c r="F64" s="10" t="s">
        <v>367</v>
      </c>
      <c r="G64" s="12">
        <v>36778</v>
      </c>
      <c r="H64" s="14" t="s">
        <v>368</v>
      </c>
      <c r="I64" s="14" t="s">
        <v>369</v>
      </c>
      <c r="J64" s="10" t="s">
        <v>127</v>
      </c>
      <c r="K64" s="14" t="s">
        <v>128</v>
      </c>
      <c r="L64" s="21">
        <v>531528013224</v>
      </c>
      <c r="M64" s="14" t="s">
        <v>370</v>
      </c>
      <c r="N64" s="2" t="s">
        <v>24</v>
      </c>
      <c r="O64" s="11" t="e">
        <f ca="1">_xlfn.DISPIMG("ID_04DBEF10B8B745B785A88BBD66C34F01",1)</f>
        <v>#NAME?</v>
      </c>
    </row>
    <row r="65" spans="1:15">
      <c r="A65" s="2" t="s">
        <v>15</v>
      </c>
      <c r="B65" s="2">
        <v>2021</v>
      </c>
      <c r="C65" s="15">
        <v>44514</v>
      </c>
      <c r="D65" s="2" t="s">
        <v>16</v>
      </c>
      <c r="E65" s="10" t="s">
        <v>371</v>
      </c>
      <c r="F65" s="10" t="s">
        <v>372</v>
      </c>
      <c r="G65" s="12">
        <v>36394</v>
      </c>
      <c r="H65" s="13" t="s">
        <v>373</v>
      </c>
      <c r="I65" s="13" t="s">
        <v>374</v>
      </c>
      <c r="J65" s="10" t="s">
        <v>127</v>
      </c>
      <c r="K65" s="13" t="s">
        <v>22</v>
      </c>
      <c r="L65" s="21">
        <v>948692278653</v>
      </c>
      <c r="M65" s="30" t="s">
        <v>375</v>
      </c>
      <c r="N65" s="2" t="s">
        <v>24</v>
      </c>
      <c r="O65" s="11" t="e">
        <f ca="1">_xlfn.DISPIMG("ID_712F1C59BDA64FD19CC6B2A464BB834B",1)</f>
        <v>#NAME?</v>
      </c>
    </row>
    <row r="66" spans="1:15">
      <c r="A66" s="2" t="s">
        <v>15</v>
      </c>
      <c r="B66" s="2">
        <v>2021</v>
      </c>
      <c r="C66" s="15">
        <v>44514</v>
      </c>
      <c r="D66" s="2" t="s">
        <v>16</v>
      </c>
      <c r="E66" s="10" t="s">
        <v>376</v>
      </c>
      <c r="F66" s="10" t="s">
        <v>377</v>
      </c>
      <c r="G66" s="12">
        <v>36310</v>
      </c>
      <c r="H66" s="14" t="s">
        <v>378</v>
      </c>
      <c r="I66" s="14" t="s">
        <v>379</v>
      </c>
      <c r="J66" s="10" t="s">
        <v>127</v>
      </c>
      <c r="K66" s="14" t="s">
        <v>91</v>
      </c>
      <c r="L66" s="21">
        <v>687185232533</v>
      </c>
      <c r="M66" s="14" t="s">
        <v>380</v>
      </c>
      <c r="N66" s="2" t="s">
        <v>24</v>
      </c>
      <c r="O66" s="11" t="e">
        <f ca="1">_xlfn.DISPIMG("ID_25455AFDA8D94496BEA5D6A2FF4C16AF",1)</f>
        <v>#NAME?</v>
      </c>
    </row>
    <row r="67" spans="1:15">
      <c r="A67" s="2" t="s">
        <v>15</v>
      </c>
      <c r="B67" s="2">
        <v>2021</v>
      </c>
      <c r="C67" s="15">
        <v>44515</v>
      </c>
      <c r="D67" s="2" t="s">
        <v>16</v>
      </c>
      <c r="E67" s="10" t="s">
        <v>381</v>
      </c>
      <c r="F67" s="10" t="s">
        <v>382</v>
      </c>
      <c r="G67" s="12">
        <v>35849</v>
      </c>
      <c r="H67" s="14" t="s">
        <v>383</v>
      </c>
      <c r="I67" s="14" t="s">
        <v>384</v>
      </c>
      <c r="J67" s="10" t="s">
        <v>127</v>
      </c>
      <c r="K67" s="14" t="s">
        <v>22</v>
      </c>
      <c r="L67" s="21">
        <v>335683531902</v>
      </c>
      <c r="M67" s="31" t="s">
        <v>385</v>
      </c>
      <c r="N67" s="2" t="s">
        <v>24</v>
      </c>
      <c r="O67" s="11" t="e">
        <f ca="1">_xlfn.DISPIMG("ID_C95BD02325D54076B5B758B15B0AFF1A",1)</f>
        <v>#NAME?</v>
      </c>
    </row>
    <row r="68" spans="1:15">
      <c r="A68" s="2" t="s">
        <v>15</v>
      </c>
      <c r="B68" s="2">
        <v>2021</v>
      </c>
      <c r="C68" s="15">
        <v>44516</v>
      </c>
      <c r="D68" s="2" t="s">
        <v>16</v>
      </c>
      <c r="E68" s="10" t="s">
        <v>386</v>
      </c>
      <c r="F68" s="10" t="s">
        <v>387</v>
      </c>
      <c r="G68" s="12">
        <v>36985</v>
      </c>
      <c r="H68" s="14" t="s">
        <v>388</v>
      </c>
      <c r="I68" s="14" t="s">
        <v>389</v>
      </c>
      <c r="J68" s="10" t="s">
        <v>127</v>
      </c>
      <c r="K68" s="14" t="s">
        <v>22</v>
      </c>
      <c r="L68" s="21">
        <v>371513981975</v>
      </c>
      <c r="M68" s="14" t="s">
        <v>390</v>
      </c>
      <c r="N68" s="2" t="s">
        <v>24</v>
      </c>
      <c r="O68" s="11" t="e">
        <f ca="1">_xlfn.DISPIMG("ID_8E6B06739DE7485BAF10094EAAA2E5A0",1)</f>
        <v>#NAME?</v>
      </c>
    </row>
    <row r="69" spans="1:15">
      <c r="A69" s="2" t="s">
        <v>15</v>
      </c>
      <c r="B69" s="2">
        <v>2021</v>
      </c>
      <c r="C69" s="26">
        <v>44541</v>
      </c>
      <c r="D69" s="2" t="s">
        <v>16</v>
      </c>
      <c r="E69" s="10" t="s">
        <v>391</v>
      </c>
      <c r="F69" s="10" t="s">
        <v>392</v>
      </c>
      <c r="G69" s="12">
        <v>36286</v>
      </c>
      <c r="H69" s="13" t="s">
        <v>393</v>
      </c>
      <c r="I69" s="13" t="s">
        <v>394</v>
      </c>
      <c r="J69" s="10" t="s">
        <v>127</v>
      </c>
      <c r="K69" s="13" t="s">
        <v>395</v>
      </c>
      <c r="L69" s="21">
        <v>444452487485</v>
      </c>
      <c r="M69" s="13" t="s">
        <v>396</v>
      </c>
      <c r="N69" s="2" t="s">
        <v>24</v>
      </c>
      <c r="O69" s="11" t="e">
        <f ca="1">_xlfn.DISPIMG("ID_2CA68DA6AC874637A999D548E4B322E6",1)</f>
        <v>#NAME?</v>
      </c>
    </row>
    <row r="70" spans="1:15">
      <c r="A70" s="2" t="s">
        <v>15</v>
      </c>
      <c r="B70" s="2">
        <v>2021</v>
      </c>
      <c r="C70" s="26">
        <v>44542</v>
      </c>
      <c r="D70" s="2" t="s">
        <v>16</v>
      </c>
      <c r="E70" s="10" t="s">
        <v>397</v>
      </c>
      <c r="F70" s="10" t="s">
        <v>398</v>
      </c>
      <c r="G70" s="12">
        <v>37060</v>
      </c>
      <c r="H70" s="13" t="s">
        <v>399</v>
      </c>
      <c r="I70" s="13" t="s">
        <v>400</v>
      </c>
      <c r="J70" s="10" t="s">
        <v>127</v>
      </c>
      <c r="K70" s="13" t="s">
        <v>22</v>
      </c>
      <c r="L70" s="21">
        <v>593417282542</v>
      </c>
      <c r="M70" s="32" t="s">
        <v>401</v>
      </c>
      <c r="N70" s="2" t="s">
        <v>24</v>
      </c>
      <c r="O70" s="11" t="e">
        <f ca="1">_xlfn.DISPIMG("ID_EF9291FBB5114119AA7FECC8D035CBFC",1)</f>
        <v>#NAME?</v>
      </c>
    </row>
    <row r="71" spans="1:15">
      <c r="A71" s="2" t="s">
        <v>15</v>
      </c>
      <c r="B71" s="2">
        <v>2021</v>
      </c>
      <c r="C71" s="26">
        <v>44543</v>
      </c>
      <c r="D71" s="2" t="s">
        <v>16</v>
      </c>
      <c r="E71" s="10" t="s">
        <v>402</v>
      </c>
      <c r="F71" s="10" t="s">
        <v>403</v>
      </c>
      <c r="G71" s="12">
        <v>35982</v>
      </c>
      <c r="H71" s="13" t="s">
        <v>404</v>
      </c>
      <c r="I71" s="13" t="s">
        <v>405</v>
      </c>
      <c r="J71" s="10" t="s">
        <v>203</v>
      </c>
      <c r="K71" s="13" t="s">
        <v>22</v>
      </c>
      <c r="L71" s="21">
        <v>786454121045</v>
      </c>
      <c r="M71" s="33" t="s">
        <v>406</v>
      </c>
      <c r="N71" s="2" t="s">
        <v>24</v>
      </c>
      <c r="O71" s="11"/>
    </row>
    <row r="72" spans="1:15">
      <c r="A72" s="2" t="s">
        <v>15</v>
      </c>
      <c r="B72" s="2">
        <v>2021</v>
      </c>
      <c r="C72" s="26">
        <v>44544</v>
      </c>
      <c r="D72" s="2" t="s">
        <v>16</v>
      </c>
      <c r="E72" s="10" t="s">
        <v>407</v>
      </c>
      <c r="F72" s="10" t="s">
        <v>408</v>
      </c>
      <c r="G72" s="12">
        <v>34983</v>
      </c>
      <c r="H72" s="13" t="s">
        <v>409</v>
      </c>
      <c r="I72" s="13" t="s">
        <v>410</v>
      </c>
      <c r="J72" s="10" t="s">
        <v>127</v>
      </c>
      <c r="K72" s="13" t="s">
        <v>128</v>
      </c>
      <c r="L72" s="21">
        <v>720058943606</v>
      </c>
      <c r="M72" s="34" t="s">
        <v>411</v>
      </c>
      <c r="N72" s="2" t="s">
        <v>24</v>
      </c>
      <c r="O72" s="11" t="e">
        <f ca="1">_xlfn.DISPIMG("ID_F65E258DB921463BB8F52EA0679DA536",1)</f>
        <v>#NAME?</v>
      </c>
    </row>
    <row r="73" spans="1:15">
      <c r="A73" s="2" t="s">
        <v>15</v>
      </c>
      <c r="B73" s="2">
        <v>2021</v>
      </c>
      <c r="C73" s="9">
        <v>44503</v>
      </c>
      <c r="D73" s="2" t="s">
        <v>16</v>
      </c>
      <c r="E73" s="10" t="s">
        <v>412</v>
      </c>
      <c r="F73" s="10" t="s">
        <v>413</v>
      </c>
      <c r="G73" s="12">
        <v>35531</v>
      </c>
      <c r="H73" s="14" t="s">
        <v>414</v>
      </c>
      <c r="I73" s="14" t="s">
        <v>415</v>
      </c>
      <c r="J73" s="10" t="s">
        <v>127</v>
      </c>
      <c r="K73" s="14" t="s">
        <v>128</v>
      </c>
      <c r="L73" s="21">
        <v>601692957621</v>
      </c>
      <c r="M73" s="31" t="s">
        <v>416</v>
      </c>
      <c r="N73" s="2" t="s">
        <v>24</v>
      </c>
      <c r="O73" s="11" t="e">
        <f ca="1">_xlfn.DISPIMG("ID_244E77CF80614A1D96A4635E56B3C53E",1)</f>
        <v>#NAME?</v>
      </c>
    </row>
    <row r="74" spans="1:15">
      <c r="A74" s="2" t="s">
        <v>15</v>
      </c>
      <c r="B74" s="2">
        <v>2021</v>
      </c>
      <c r="C74" s="15">
        <v>44503</v>
      </c>
      <c r="D74" s="2" t="s">
        <v>16</v>
      </c>
      <c r="E74" s="10" t="s">
        <v>417</v>
      </c>
      <c r="F74" s="10" t="s">
        <v>418</v>
      </c>
      <c r="G74" s="12">
        <v>36657</v>
      </c>
      <c r="H74" s="13" t="s">
        <v>419</v>
      </c>
      <c r="I74" s="13" t="s">
        <v>420</v>
      </c>
      <c r="J74" s="10" t="s">
        <v>127</v>
      </c>
      <c r="K74" s="13" t="s">
        <v>128</v>
      </c>
      <c r="L74" s="21">
        <v>894793723711</v>
      </c>
      <c r="M74" s="33" t="s">
        <v>421</v>
      </c>
      <c r="N74" s="2" t="s">
        <v>24</v>
      </c>
      <c r="O74" s="11" t="e">
        <f ca="1">_xlfn.DISPIMG("ID_80FAA632B707420393FC168735B5ED6C",1)</f>
        <v>#NAME?</v>
      </c>
    </row>
    <row r="75" spans="1:15">
      <c r="A75" s="2" t="s">
        <v>15</v>
      </c>
      <c r="B75" s="2">
        <v>2021</v>
      </c>
      <c r="C75" s="9">
        <v>44503</v>
      </c>
      <c r="D75" s="2" t="s">
        <v>16</v>
      </c>
      <c r="E75" s="10" t="s">
        <v>422</v>
      </c>
      <c r="F75" s="10" t="s">
        <v>423</v>
      </c>
      <c r="G75" s="12">
        <v>36697</v>
      </c>
      <c r="H75" s="14" t="s">
        <v>424</v>
      </c>
      <c r="I75" s="14" t="s">
        <v>425</v>
      </c>
      <c r="J75" s="10" t="s">
        <v>127</v>
      </c>
      <c r="K75" s="14" t="s">
        <v>22</v>
      </c>
      <c r="L75" s="21">
        <v>394833607528</v>
      </c>
      <c r="M75" s="14" t="s">
        <v>426</v>
      </c>
      <c r="N75" s="2" t="s">
        <v>24</v>
      </c>
      <c r="O75" s="11" t="e">
        <f ca="1">_xlfn.DISPIMG("ID_06CC64822BF44462AFF49AB664D8B6C5",1)</f>
        <v>#NAME?</v>
      </c>
    </row>
    <row r="76" spans="1:15">
      <c r="A76" s="2" t="s">
        <v>15</v>
      </c>
      <c r="B76" s="2">
        <v>2021</v>
      </c>
      <c r="C76" s="9">
        <v>44503</v>
      </c>
      <c r="D76" s="2" t="s">
        <v>16</v>
      </c>
      <c r="E76" s="10" t="s">
        <v>427</v>
      </c>
      <c r="F76" s="10" t="s">
        <v>428</v>
      </c>
      <c r="G76" s="12">
        <v>35220</v>
      </c>
      <c r="H76" s="13" t="s">
        <v>429</v>
      </c>
      <c r="I76" s="13" t="s">
        <v>430</v>
      </c>
      <c r="J76" s="10" t="s">
        <v>127</v>
      </c>
      <c r="K76" s="13" t="s">
        <v>395</v>
      </c>
      <c r="L76" s="21">
        <v>609237063177</v>
      </c>
      <c r="M76" s="13" t="s">
        <v>431</v>
      </c>
      <c r="N76" s="2" t="s">
        <v>24</v>
      </c>
      <c r="O76" s="11" t="e">
        <f ca="1">_xlfn.DISPIMG("ID_83C3B719B1B1429E878626ACB401BE16",1)</f>
        <v>#NAME?</v>
      </c>
    </row>
    <row r="77" spans="1:15">
      <c r="A77" s="2" t="s">
        <v>15</v>
      </c>
      <c r="B77" s="2">
        <v>2021</v>
      </c>
      <c r="C77" s="9">
        <v>44503</v>
      </c>
      <c r="D77" s="2" t="s">
        <v>16</v>
      </c>
      <c r="E77" s="10" t="s">
        <v>432</v>
      </c>
      <c r="F77" s="10" t="s">
        <v>433</v>
      </c>
      <c r="G77" s="12">
        <v>36595</v>
      </c>
      <c r="H77" s="13" t="s">
        <v>434</v>
      </c>
      <c r="I77" s="13" t="s">
        <v>435</v>
      </c>
      <c r="J77" s="10" t="s">
        <v>127</v>
      </c>
      <c r="K77" s="13" t="s">
        <v>436</v>
      </c>
      <c r="L77" s="21">
        <v>547874155222</v>
      </c>
      <c r="M77" s="30" t="s">
        <v>437</v>
      </c>
      <c r="N77" s="2" t="s">
        <v>24</v>
      </c>
      <c r="O77" s="11" t="e">
        <f ca="1">_xlfn.DISPIMG("ID_0221FDC86D0A4F7ABAE478BFB0B6BCA5",1)</f>
        <v>#NAME?</v>
      </c>
    </row>
    <row r="78" spans="1:15">
      <c r="A78" s="2" t="s">
        <v>15</v>
      </c>
      <c r="B78" s="2">
        <v>2021</v>
      </c>
      <c r="C78" s="9">
        <v>44503</v>
      </c>
      <c r="D78" s="2" t="s">
        <v>16</v>
      </c>
      <c r="E78" s="10" t="s">
        <v>438</v>
      </c>
      <c r="F78" s="10" t="s">
        <v>439</v>
      </c>
      <c r="G78" s="12">
        <v>36827</v>
      </c>
      <c r="H78" s="13" t="s">
        <v>440</v>
      </c>
      <c r="I78" s="13" t="s">
        <v>441</v>
      </c>
      <c r="J78" s="10" t="s">
        <v>127</v>
      </c>
      <c r="K78" s="13" t="s">
        <v>22</v>
      </c>
      <c r="L78" s="21">
        <v>407989232278</v>
      </c>
      <c r="M78" s="32" t="s">
        <v>442</v>
      </c>
      <c r="N78" s="2" t="s">
        <v>24</v>
      </c>
      <c r="O78" s="11" t="e">
        <f ca="1">_xlfn.DISPIMG("ID_D99DA1013C054271933D2166BF17E962",1)</f>
        <v>#NAME?</v>
      </c>
    </row>
    <row r="79" spans="1:15">
      <c r="A79" s="2" t="s">
        <v>15</v>
      </c>
      <c r="B79" s="2">
        <v>2021</v>
      </c>
      <c r="C79" s="9">
        <v>44503</v>
      </c>
      <c r="D79" s="2" t="s">
        <v>16</v>
      </c>
      <c r="E79" s="10" t="s">
        <v>443</v>
      </c>
      <c r="F79" s="10" t="s">
        <v>444</v>
      </c>
      <c r="G79" s="12">
        <v>34567</v>
      </c>
      <c r="H79" s="13" t="s">
        <v>445</v>
      </c>
      <c r="I79" s="13" t="s">
        <v>446</v>
      </c>
      <c r="J79" s="10" t="s">
        <v>127</v>
      </c>
      <c r="K79" s="13" t="s">
        <v>22</v>
      </c>
      <c r="L79" s="21">
        <v>910355608732</v>
      </c>
      <c r="M79" s="35" t="s">
        <v>447</v>
      </c>
      <c r="N79" s="2" t="s">
        <v>24</v>
      </c>
      <c r="O79" s="11" t="e">
        <f ca="1">_xlfn.DISPIMG("ID_6F25F2CBD80E4AE283E327517402FBE4",1)</f>
        <v>#NAME?</v>
      </c>
    </row>
    <row r="80" spans="1:15">
      <c r="A80" s="2" t="s">
        <v>15</v>
      </c>
      <c r="B80" s="2">
        <v>2021</v>
      </c>
      <c r="C80" s="9">
        <v>44503</v>
      </c>
      <c r="D80" s="2" t="s">
        <v>16</v>
      </c>
      <c r="E80" s="10" t="s">
        <v>448</v>
      </c>
      <c r="F80" s="10" t="s">
        <v>449</v>
      </c>
      <c r="G80" s="12">
        <v>34744</v>
      </c>
      <c r="H80" s="13" t="s">
        <v>450</v>
      </c>
      <c r="I80" s="13" t="s">
        <v>451</v>
      </c>
      <c r="J80" s="10" t="s">
        <v>127</v>
      </c>
      <c r="K80" s="13" t="s">
        <v>22</v>
      </c>
      <c r="L80" s="21">
        <v>307132211412</v>
      </c>
      <c r="M80" s="23" t="s">
        <v>452</v>
      </c>
      <c r="N80" s="2" t="s">
        <v>24</v>
      </c>
      <c r="O80" s="11" t="e">
        <f ca="1">_xlfn.DISPIMG("ID_9D400842E4F14F10B319A2B631C017AC",1)</f>
        <v>#NAME?</v>
      </c>
    </row>
    <row r="81" spans="1:15">
      <c r="A81" s="2" t="s">
        <v>15</v>
      </c>
      <c r="B81" s="2">
        <v>2021</v>
      </c>
      <c r="C81" s="26">
        <v>44541</v>
      </c>
      <c r="D81" s="2" t="s">
        <v>16</v>
      </c>
      <c r="E81" s="10" t="s">
        <v>453</v>
      </c>
      <c r="F81" s="10" t="s">
        <v>454</v>
      </c>
      <c r="G81" s="12">
        <v>35159</v>
      </c>
      <c r="H81" s="13" t="s">
        <v>455</v>
      </c>
      <c r="I81" s="13" t="s">
        <v>456</v>
      </c>
      <c r="J81" s="10" t="s">
        <v>127</v>
      </c>
      <c r="K81" s="13" t="s">
        <v>128</v>
      </c>
      <c r="L81" s="21">
        <v>844042696831</v>
      </c>
      <c r="M81" s="32" t="s">
        <v>457</v>
      </c>
      <c r="N81" s="2" t="s">
        <v>24</v>
      </c>
      <c r="O81" s="11" t="e">
        <f ca="1">_xlfn.DISPIMG("ID_D2F0E58582D744118737E23544989310",1)</f>
        <v>#NAME?</v>
      </c>
    </row>
    <row r="82" spans="1:15">
      <c r="A82" s="11" t="s">
        <v>15</v>
      </c>
      <c r="B82" s="11">
        <v>2021</v>
      </c>
      <c r="C82" s="27">
        <v>44488</v>
      </c>
      <c r="D82" s="11" t="s">
        <v>16</v>
      </c>
      <c r="E82" s="28" t="s">
        <v>458</v>
      </c>
      <c r="F82" s="28" t="s">
        <v>459</v>
      </c>
      <c r="G82" s="29">
        <v>35899</v>
      </c>
      <c r="H82" s="28" t="s">
        <v>460</v>
      </c>
      <c r="I82" s="28" t="s">
        <v>461</v>
      </c>
      <c r="J82" s="10" t="s">
        <v>127</v>
      </c>
      <c r="K82" s="28" t="s">
        <v>22</v>
      </c>
      <c r="L82" s="36">
        <v>987492781109</v>
      </c>
      <c r="M82" s="37" t="s">
        <v>462</v>
      </c>
      <c r="N82" s="2" t="s">
        <v>24</v>
      </c>
      <c r="O82" s="11"/>
    </row>
    <row r="83" spans="1:15">
      <c r="A83" s="11" t="s">
        <v>15</v>
      </c>
      <c r="B83" s="11">
        <v>2021</v>
      </c>
      <c r="C83" s="27">
        <v>44491</v>
      </c>
      <c r="D83" s="11" t="s">
        <v>16</v>
      </c>
      <c r="E83" s="28" t="s">
        <v>463</v>
      </c>
      <c r="F83" s="28" t="s">
        <v>464</v>
      </c>
      <c r="G83" s="29">
        <v>35889</v>
      </c>
      <c r="H83" s="28" t="s">
        <v>465</v>
      </c>
      <c r="I83" s="28" t="s">
        <v>466</v>
      </c>
      <c r="J83" s="10" t="s">
        <v>127</v>
      </c>
      <c r="K83" s="28" t="s">
        <v>22</v>
      </c>
      <c r="L83" s="36">
        <v>778868684669</v>
      </c>
      <c r="M83" s="38" t="s">
        <v>467</v>
      </c>
      <c r="N83" s="2" t="s">
        <v>24</v>
      </c>
      <c r="O83" s="11"/>
    </row>
    <row r="84" spans="1:15">
      <c r="A84" s="11" t="s">
        <v>15</v>
      </c>
      <c r="B84" s="11">
        <v>2021</v>
      </c>
      <c r="C84" s="27">
        <v>44484</v>
      </c>
      <c r="D84" s="11" t="s">
        <v>16</v>
      </c>
      <c r="E84" s="28" t="s">
        <v>468</v>
      </c>
      <c r="F84" s="28" t="s">
        <v>469</v>
      </c>
      <c r="G84" s="29">
        <v>37029</v>
      </c>
      <c r="H84" s="28" t="s">
        <v>470</v>
      </c>
      <c r="I84" s="28" t="s">
        <v>471</v>
      </c>
      <c r="J84" s="10" t="s">
        <v>127</v>
      </c>
      <c r="K84" s="28" t="s">
        <v>22</v>
      </c>
      <c r="L84" s="36">
        <v>521331819152</v>
      </c>
      <c r="M84" s="37" t="s">
        <v>472</v>
      </c>
      <c r="N84" s="2" t="s">
        <v>24</v>
      </c>
      <c r="O84" s="11"/>
    </row>
    <row r="85" spans="1:15">
      <c r="A85" s="11" t="s">
        <v>15</v>
      </c>
      <c r="B85" s="11">
        <v>2021</v>
      </c>
      <c r="C85" s="27">
        <v>44509</v>
      </c>
      <c r="D85" s="11" t="s">
        <v>16</v>
      </c>
      <c r="E85" s="28" t="s">
        <v>473</v>
      </c>
      <c r="F85" s="28" t="s">
        <v>474</v>
      </c>
      <c r="G85" s="29">
        <v>35467</v>
      </c>
      <c r="H85" s="28" t="s">
        <v>475</v>
      </c>
      <c r="I85" s="28" t="s">
        <v>476</v>
      </c>
      <c r="J85" s="10" t="s">
        <v>127</v>
      </c>
      <c r="K85" s="28" t="s">
        <v>128</v>
      </c>
      <c r="L85" s="36">
        <v>428094478845</v>
      </c>
      <c r="M85" s="38" t="s">
        <v>477</v>
      </c>
      <c r="N85" s="2" t="s">
        <v>24</v>
      </c>
      <c r="O85" s="11"/>
    </row>
    <row r="86" spans="1:15">
      <c r="A86" s="11" t="s">
        <v>15</v>
      </c>
      <c r="B86" s="11">
        <v>2021</v>
      </c>
      <c r="C86" s="27">
        <v>44497</v>
      </c>
      <c r="D86" s="11" t="s">
        <v>16</v>
      </c>
      <c r="E86" s="28" t="s">
        <v>478</v>
      </c>
      <c r="F86" s="28" t="s">
        <v>479</v>
      </c>
      <c r="G86" s="29">
        <v>36464</v>
      </c>
      <c r="H86" s="28" t="s">
        <v>480</v>
      </c>
      <c r="I86" s="28" t="s">
        <v>481</v>
      </c>
      <c r="J86" s="10" t="s">
        <v>127</v>
      </c>
      <c r="K86" s="28" t="s">
        <v>22</v>
      </c>
      <c r="L86" s="36">
        <v>332010651026</v>
      </c>
      <c r="M86" s="38" t="s">
        <v>482</v>
      </c>
      <c r="N86" s="2" t="s">
        <v>24</v>
      </c>
      <c r="O86" s="11"/>
    </row>
    <row r="87" spans="1:15">
      <c r="A87" s="11" t="s">
        <v>15</v>
      </c>
      <c r="B87" s="11">
        <v>2021</v>
      </c>
      <c r="C87" s="27">
        <v>44509</v>
      </c>
      <c r="D87" s="11" t="s">
        <v>16</v>
      </c>
      <c r="E87" s="28" t="s">
        <v>483</v>
      </c>
      <c r="F87" s="28" t="s">
        <v>484</v>
      </c>
      <c r="G87" s="29">
        <v>36231</v>
      </c>
      <c r="H87" s="28" t="s">
        <v>485</v>
      </c>
      <c r="I87" s="28" t="s">
        <v>486</v>
      </c>
      <c r="J87" s="10" t="s">
        <v>127</v>
      </c>
      <c r="K87" s="28" t="s">
        <v>91</v>
      </c>
      <c r="L87" s="36">
        <v>546110065287</v>
      </c>
      <c r="M87" s="39" t="s">
        <v>487</v>
      </c>
      <c r="N87" s="2" t="s">
        <v>24</v>
      </c>
      <c r="O87" s="11"/>
    </row>
    <row r="88" spans="1:15">
      <c r="A88" s="11" t="s">
        <v>15</v>
      </c>
      <c r="B88" s="11">
        <v>2021</v>
      </c>
      <c r="C88" s="27">
        <v>44497</v>
      </c>
      <c r="D88" s="11" t="s">
        <v>16</v>
      </c>
      <c r="E88" s="28" t="s">
        <v>488</v>
      </c>
      <c r="F88" s="28" t="s">
        <v>489</v>
      </c>
      <c r="G88" s="29">
        <v>35110</v>
      </c>
      <c r="H88" s="28" t="s">
        <v>490</v>
      </c>
      <c r="I88" s="28" t="s">
        <v>491</v>
      </c>
      <c r="J88" s="11" t="s">
        <v>203</v>
      </c>
      <c r="K88" s="28" t="s">
        <v>22</v>
      </c>
      <c r="L88" s="36">
        <v>834366314512</v>
      </c>
      <c r="M88" s="38" t="s">
        <v>492</v>
      </c>
      <c r="N88" s="2" t="s">
        <v>24</v>
      </c>
      <c r="O88" s="11"/>
    </row>
    <row r="89" spans="1:15">
      <c r="A89" s="11" t="s">
        <v>15</v>
      </c>
      <c r="B89" s="11">
        <v>2021</v>
      </c>
      <c r="C89" s="27">
        <v>44484</v>
      </c>
      <c r="D89" s="11" t="s">
        <v>16</v>
      </c>
      <c r="E89" s="28" t="s">
        <v>493</v>
      </c>
      <c r="F89" s="28" t="s">
        <v>494</v>
      </c>
      <c r="G89" s="29">
        <v>36053</v>
      </c>
      <c r="H89" s="28" t="s">
        <v>495</v>
      </c>
      <c r="I89" s="28" t="s">
        <v>496</v>
      </c>
      <c r="J89" s="11" t="s">
        <v>203</v>
      </c>
      <c r="K89" s="28" t="s">
        <v>22</v>
      </c>
      <c r="L89" s="36">
        <v>546235379119</v>
      </c>
      <c r="M89" s="38" t="s">
        <v>497</v>
      </c>
      <c r="N89" s="2" t="s">
        <v>24</v>
      </c>
      <c r="O89" s="11"/>
    </row>
    <row r="90" spans="1:15">
      <c r="A90" s="11" t="s">
        <v>15</v>
      </c>
      <c r="B90" s="11">
        <v>2021</v>
      </c>
      <c r="C90" s="27">
        <v>44488</v>
      </c>
      <c r="D90" s="11" t="s">
        <v>16</v>
      </c>
      <c r="E90" s="28" t="s">
        <v>498</v>
      </c>
      <c r="F90" s="28" t="s">
        <v>499</v>
      </c>
      <c r="G90" s="29">
        <v>35558</v>
      </c>
      <c r="H90" s="28" t="s">
        <v>500</v>
      </c>
      <c r="I90" s="28" t="s">
        <v>501</v>
      </c>
      <c r="J90" s="11" t="s">
        <v>127</v>
      </c>
      <c r="K90" s="28" t="s">
        <v>22</v>
      </c>
      <c r="L90" s="36">
        <v>395241708549</v>
      </c>
      <c r="M90" s="38" t="s">
        <v>502</v>
      </c>
      <c r="N90" s="2" t="s">
        <v>24</v>
      </c>
      <c r="O90" s="11"/>
    </row>
    <row r="91" spans="1:15">
      <c r="A91" s="11" t="s">
        <v>15</v>
      </c>
      <c r="B91" s="11">
        <v>2021</v>
      </c>
      <c r="C91" s="27">
        <v>44487</v>
      </c>
      <c r="D91" s="11" t="s">
        <v>16</v>
      </c>
      <c r="E91" s="28" t="s">
        <v>503</v>
      </c>
      <c r="F91" s="28" t="s">
        <v>504</v>
      </c>
      <c r="G91" s="29">
        <v>36604</v>
      </c>
      <c r="H91" s="28" t="s">
        <v>505</v>
      </c>
      <c r="I91" s="28" t="s">
        <v>506</v>
      </c>
      <c r="J91" s="11" t="s">
        <v>127</v>
      </c>
      <c r="K91" s="28" t="s">
        <v>22</v>
      </c>
      <c r="L91" s="36">
        <v>364277506412</v>
      </c>
      <c r="M91" s="38" t="s">
        <v>507</v>
      </c>
      <c r="N91" s="2" t="s">
        <v>24</v>
      </c>
      <c r="O91" s="11"/>
    </row>
    <row r="92" spans="1:15">
      <c r="A92" s="11" t="s">
        <v>15</v>
      </c>
      <c r="B92" s="11">
        <v>2021</v>
      </c>
      <c r="C92" s="27">
        <v>44488</v>
      </c>
      <c r="D92" s="11" t="s">
        <v>16</v>
      </c>
      <c r="E92" s="28" t="s">
        <v>508</v>
      </c>
      <c r="F92" s="28" t="s">
        <v>509</v>
      </c>
      <c r="G92" s="29">
        <v>35725</v>
      </c>
      <c r="H92" s="28" t="s">
        <v>510</v>
      </c>
      <c r="I92" s="28" t="s">
        <v>511</v>
      </c>
      <c r="J92" s="11" t="s">
        <v>203</v>
      </c>
      <c r="K92" s="28" t="s">
        <v>128</v>
      </c>
      <c r="L92" s="36">
        <v>557629539038</v>
      </c>
      <c r="M92" s="38" t="s">
        <v>512</v>
      </c>
      <c r="N92" s="2" t="s">
        <v>24</v>
      </c>
      <c r="O92" s="11"/>
    </row>
    <row r="93" spans="1:15">
      <c r="A93" s="11" t="s">
        <v>15</v>
      </c>
      <c r="B93" s="11">
        <v>2021</v>
      </c>
      <c r="C93" s="27">
        <v>44509</v>
      </c>
      <c r="D93" s="11" t="s">
        <v>16</v>
      </c>
      <c r="E93" s="28" t="s">
        <v>513</v>
      </c>
      <c r="F93" s="28" t="s">
        <v>514</v>
      </c>
      <c r="G93" s="29">
        <v>35862</v>
      </c>
      <c r="H93" s="28" t="s">
        <v>515</v>
      </c>
      <c r="I93" s="28" t="s">
        <v>516</v>
      </c>
      <c r="J93" s="11" t="s">
        <v>127</v>
      </c>
      <c r="K93" s="28" t="s">
        <v>22</v>
      </c>
      <c r="L93" s="36">
        <v>340494829684</v>
      </c>
      <c r="M93" s="38" t="s">
        <v>517</v>
      </c>
      <c r="N93" s="2" t="s">
        <v>24</v>
      </c>
      <c r="O93" s="11"/>
    </row>
    <row r="94" spans="1:15">
      <c r="A94" s="11" t="s">
        <v>15</v>
      </c>
      <c r="B94" s="11">
        <v>2021</v>
      </c>
      <c r="C94" s="27">
        <v>44509</v>
      </c>
      <c r="D94" s="11" t="s">
        <v>16</v>
      </c>
      <c r="E94" s="28" t="s">
        <v>518</v>
      </c>
      <c r="F94" s="28" t="s">
        <v>519</v>
      </c>
      <c r="G94" s="29">
        <v>35432</v>
      </c>
      <c r="H94" s="28" t="s">
        <v>520</v>
      </c>
      <c r="I94" s="28" t="s">
        <v>521</v>
      </c>
      <c r="J94" s="11" t="s">
        <v>127</v>
      </c>
      <c r="K94" s="28" t="s">
        <v>22</v>
      </c>
      <c r="L94" s="36">
        <v>746424444046</v>
      </c>
      <c r="M94" s="38" t="s">
        <v>522</v>
      </c>
      <c r="N94" s="2" t="s">
        <v>24</v>
      </c>
      <c r="O94" s="11"/>
    </row>
    <row r="95" spans="1:15">
      <c r="A95" s="11" t="s">
        <v>15</v>
      </c>
      <c r="B95" s="11">
        <v>2021</v>
      </c>
      <c r="C95" s="27">
        <v>44487</v>
      </c>
      <c r="D95" s="11" t="s">
        <v>16</v>
      </c>
      <c r="E95" s="28" t="s">
        <v>523</v>
      </c>
      <c r="F95" s="28" t="s">
        <v>524</v>
      </c>
      <c r="G95" s="29">
        <v>36792</v>
      </c>
      <c r="H95" s="28" t="s">
        <v>525</v>
      </c>
      <c r="I95" s="28" t="s">
        <v>526</v>
      </c>
      <c r="J95" s="11" t="s">
        <v>127</v>
      </c>
      <c r="K95" s="28" t="s">
        <v>22</v>
      </c>
      <c r="L95" s="36">
        <v>472532688660</v>
      </c>
      <c r="M95" s="38" t="s">
        <v>527</v>
      </c>
      <c r="N95" s="2" t="s">
        <v>24</v>
      </c>
      <c r="O95" s="11"/>
    </row>
    <row r="96" spans="1:15">
      <c r="A96" s="11" t="s">
        <v>15</v>
      </c>
      <c r="B96" s="11">
        <v>2021</v>
      </c>
      <c r="C96" s="27">
        <v>44487</v>
      </c>
      <c r="D96" s="11" t="s">
        <v>16</v>
      </c>
      <c r="E96" s="28" t="s">
        <v>528</v>
      </c>
      <c r="F96" s="28" t="s">
        <v>529</v>
      </c>
      <c r="G96" s="29">
        <v>36459</v>
      </c>
      <c r="H96" s="28" t="s">
        <v>530</v>
      </c>
      <c r="I96" s="28" t="s">
        <v>531</v>
      </c>
      <c r="J96" s="11" t="s">
        <v>127</v>
      </c>
      <c r="K96" s="28" t="s">
        <v>22</v>
      </c>
      <c r="L96" s="36">
        <v>315239525320</v>
      </c>
      <c r="M96" s="38" t="s">
        <v>532</v>
      </c>
      <c r="N96" s="2" t="s">
        <v>24</v>
      </c>
      <c r="O96" s="11"/>
    </row>
    <row r="97" spans="1:15">
      <c r="A97" s="11" t="s">
        <v>15</v>
      </c>
      <c r="B97" s="11">
        <v>2021</v>
      </c>
      <c r="C97" s="27">
        <v>44484</v>
      </c>
      <c r="D97" s="11" t="s">
        <v>16</v>
      </c>
      <c r="E97" s="28" t="s">
        <v>533</v>
      </c>
      <c r="F97" s="28" t="s">
        <v>534</v>
      </c>
      <c r="G97" s="29">
        <v>35758</v>
      </c>
      <c r="H97" s="28" t="s">
        <v>535</v>
      </c>
      <c r="I97" s="28" t="s">
        <v>536</v>
      </c>
      <c r="J97" s="11" t="s">
        <v>127</v>
      </c>
      <c r="K97" s="28" t="s">
        <v>128</v>
      </c>
      <c r="L97" s="36">
        <v>972568114380</v>
      </c>
      <c r="M97" s="38" t="s">
        <v>537</v>
      </c>
      <c r="N97" s="2" t="s">
        <v>24</v>
      </c>
      <c r="O97" s="11"/>
    </row>
    <row r="98" spans="1:15">
      <c r="A98" s="11" t="s">
        <v>15</v>
      </c>
      <c r="B98" s="11">
        <v>2021</v>
      </c>
      <c r="C98" s="27">
        <v>44487</v>
      </c>
      <c r="D98" s="11" t="s">
        <v>16</v>
      </c>
      <c r="E98" s="28" t="s">
        <v>538</v>
      </c>
      <c r="F98" s="28" t="s">
        <v>539</v>
      </c>
      <c r="G98" s="29">
        <v>36120</v>
      </c>
      <c r="H98" s="28" t="s">
        <v>540</v>
      </c>
      <c r="I98" s="28" t="s">
        <v>541</v>
      </c>
      <c r="J98" s="11" t="s">
        <v>127</v>
      </c>
      <c r="K98" s="28" t="s">
        <v>128</v>
      </c>
      <c r="L98" s="36">
        <v>263878455080</v>
      </c>
      <c r="M98" s="38" t="s">
        <v>542</v>
      </c>
      <c r="N98" s="2" t="s">
        <v>24</v>
      </c>
      <c r="O98" s="11"/>
    </row>
    <row r="99" spans="1:15">
      <c r="A99" s="11" t="s">
        <v>15</v>
      </c>
      <c r="B99" s="11">
        <v>2021</v>
      </c>
      <c r="C99" s="27">
        <v>44509</v>
      </c>
      <c r="D99" s="11" t="s">
        <v>16</v>
      </c>
      <c r="E99" s="28" t="s">
        <v>543</v>
      </c>
      <c r="F99" s="28" t="s">
        <v>544</v>
      </c>
      <c r="G99" s="29">
        <v>36678</v>
      </c>
      <c r="H99" s="28" t="s">
        <v>545</v>
      </c>
      <c r="I99" s="28" t="s">
        <v>546</v>
      </c>
      <c r="J99" s="11" t="s">
        <v>127</v>
      </c>
      <c r="K99" s="28" t="s">
        <v>128</v>
      </c>
      <c r="L99" s="36">
        <v>428640155628</v>
      </c>
      <c r="M99" s="38" t="s">
        <v>547</v>
      </c>
      <c r="N99" s="2" t="s">
        <v>24</v>
      </c>
      <c r="O99" s="11"/>
    </row>
    <row r="100" spans="1:15">
      <c r="A100" s="11" t="s">
        <v>15</v>
      </c>
      <c r="B100" s="11">
        <v>2021</v>
      </c>
      <c r="C100" s="27">
        <v>44484</v>
      </c>
      <c r="D100" s="11" t="s">
        <v>16</v>
      </c>
      <c r="E100" s="28" t="s">
        <v>548</v>
      </c>
      <c r="F100" s="28" t="s">
        <v>549</v>
      </c>
      <c r="G100" s="29">
        <v>35821</v>
      </c>
      <c r="H100" s="28" t="s">
        <v>550</v>
      </c>
      <c r="I100" s="28" t="s">
        <v>551</v>
      </c>
      <c r="J100" s="11" t="s">
        <v>127</v>
      </c>
      <c r="K100" s="28" t="s">
        <v>128</v>
      </c>
      <c r="L100" s="36">
        <v>638212751287</v>
      </c>
      <c r="M100" s="38" t="s">
        <v>552</v>
      </c>
      <c r="N100" s="2" t="s">
        <v>24</v>
      </c>
      <c r="O100" s="11"/>
    </row>
    <row r="101" spans="1:15">
      <c r="A101" s="11" t="s">
        <v>15</v>
      </c>
      <c r="B101" s="11">
        <v>2021</v>
      </c>
      <c r="C101" s="27">
        <v>44484</v>
      </c>
      <c r="D101" s="11" t="s">
        <v>16</v>
      </c>
      <c r="E101" s="28" t="s">
        <v>553</v>
      </c>
      <c r="F101" s="28" t="s">
        <v>554</v>
      </c>
      <c r="G101" s="29">
        <v>33682</v>
      </c>
      <c r="H101" s="28" t="s">
        <v>555</v>
      </c>
      <c r="I101" s="28" t="s">
        <v>556</v>
      </c>
      <c r="J101" s="11" t="s">
        <v>127</v>
      </c>
      <c r="K101" s="28" t="s">
        <v>128</v>
      </c>
      <c r="L101" s="36">
        <v>441635167105</v>
      </c>
      <c r="M101" s="38" t="s">
        <v>557</v>
      </c>
      <c r="N101" s="2" t="s">
        <v>24</v>
      </c>
      <c r="O101" s="11"/>
    </row>
  </sheetData>
  <dataValidations count="5">
    <dataValidation type="textLength" allowBlank="1" showInputMessage="1" showErrorMessage="1" errorTitle="Invalid data" error="Enter characters between 2 to 50" sqref="M2:M41 M82:M101">
      <formula1>2</formula1>
      <formula2>50</formula2>
    </dataValidation>
    <dataValidation type="textLength" showInputMessage="1" showErrorMessage="1" errorTitle="Invalid data" error="Enter Charecters between 2 to 100" sqref="H2:I2 H82:H101 H4:H41">
      <formula1>2</formula1>
      <formula2>100</formula2>
    </dataValidation>
    <dataValidation type="textLength" allowBlank="1" showInputMessage="1" showErrorMessage="1" errorTitle="Invalid data" error="Enter Valid Aadhaar No." sqref="L5 L82:L101 L7:L41 L2:L3">
      <formula1>12</formula1>
      <formula2>12</formula2>
    </dataValidation>
    <dataValidation type="textLength" showInputMessage="1" showErrorMessage="1" errorTitle="Invalid Data" error="Enter Characters between 2 to 100" sqref="F2:F101">
      <formula1>2</formula1>
      <formula2>100</formula2>
    </dataValidation>
    <dataValidation type="textLength" showInputMessage="1" showErrorMessage="1" errorTitle="Invalid data" error="Enter characters between 2 to 100" sqref="I3:I41 I82:I101">
      <formula1>2</formula1>
      <formula2>100</formula2>
    </dataValidation>
  </dataValidations>
  <hyperlinks>
    <hyperlink ref="M30" r:id="rId1"/>
    <hyperlink ref="M27" r:id="rId2"/>
    <hyperlink ref="M24" r:id="rId3"/>
    <hyperlink ref="M38" r:id="rId4"/>
    <hyperlink ref="M23" r:id="rId5"/>
    <hyperlink ref="M26" r:id="rId6"/>
    <hyperlink ref="M34" r:id="rId7"/>
    <hyperlink ref="M29" r:id="rId8"/>
    <hyperlink ref="M28" r:id="rId9"/>
    <hyperlink ref="M39" r:id="rId10"/>
    <hyperlink ref="M22" r:id="rId11"/>
    <hyperlink ref="M25" r:id="rId12"/>
    <hyperlink ref="M37" r:id="rId13"/>
    <hyperlink ref="M40" r:id="rId14"/>
    <hyperlink ref="M32" r:id="rId15"/>
    <hyperlink ref="M41" r:id="rId16"/>
    <hyperlink ref="M33" r:id="rId17"/>
    <hyperlink ref="M36" r:id="rId18"/>
    <hyperlink ref="M31" r:id="rId19"/>
    <hyperlink ref="M35" r:id="rId20"/>
    <hyperlink ref="M62" r:id="rId21"/>
    <hyperlink ref="M63" r:id="rId22"/>
    <hyperlink ref="M65" r:id="rId23"/>
    <hyperlink ref="M67" r:id="rId24"/>
    <hyperlink ref="M70" r:id="rId25"/>
    <hyperlink ref="M73" r:id="rId26"/>
    <hyperlink ref="M77" r:id="rId27"/>
    <hyperlink ref="M78" r:id="rId28"/>
    <hyperlink ref="M80" r:id="rId29"/>
    <hyperlink ref="M81" r:id="rId30"/>
    <hyperlink ref="M79" r:id="rId31"/>
    <hyperlink ref="M74" r:id="rId32"/>
    <hyperlink ref="M71" r:id="rId33"/>
    <hyperlink ref="M72" r:id="rId34"/>
    <hyperlink ref="M95" r:id="rId35"/>
    <hyperlink ref="M82" r:id="rId36"/>
    <hyperlink ref="M83" r:id="rId37"/>
    <hyperlink ref="M84" r:id="rId38"/>
    <hyperlink ref="M101" r:id="rId39"/>
    <hyperlink ref="M86" r:id="rId40"/>
    <hyperlink ref="M87" r:id="rId41"/>
    <hyperlink ref="M90" r:id="rId42"/>
    <hyperlink ref="M94" r:id="rId43"/>
    <hyperlink ref="M93" r:id="rId44"/>
    <hyperlink ref="M85" r:id="rId45"/>
    <hyperlink ref="M91" r:id="rId46"/>
    <hyperlink ref="M96" r:id="rId47"/>
    <hyperlink ref="M92" r:id="rId48"/>
    <hyperlink ref="M89" r:id="rId49"/>
    <hyperlink ref="M97" r:id="rId50"/>
    <hyperlink ref="M98" r:id="rId51"/>
    <hyperlink ref="M100" r:id="rId52"/>
    <hyperlink ref="M88" r:id="rId53"/>
    <hyperlink ref="M99" r:id="rId54"/>
    <hyperlink ref="M42" r:id="rId55"/>
    <hyperlink ref="M43" r:id="rId56"/>
    <hyperlink ref="M44" r:id="rId57"/>
    <hyperlink ref="M45" r:id="rId58"/>
    <hyperlink ref="M46" r:id="rId59"/>
    <hyperlink ref="M47" r:id="rId60"/>
    <hyperlink ref="M48" r:id="rId61"/>
    <hyperlink ref="M49" r:id="rId62"/>
    <hyperlink ref="M50" r:id="rId63"/>
    <hyperlink ref="M51" r:id="rId64"/>
    <hyperlink ref="M52" r:id="rId65"/>
    <hyperlink ref="M53" r:id="rId66"/>
    <hyperlink ref="M54" r:id="rId67"/>
    <hyperlink ref="M55" r:id="rId68"/>
    <hyperlink ref="M56" r:id="rId69"/>
    <hyperlink ref="M57" r:id="rId70"/>
    <hyperlink ref="M58" r:id="rId71"/>
    <hyperlink ref="M59" r:id="rId72"/>
    <hyperlink ref="M60" r:id="rId73"/>
    <hyperlink ref="M61" r:id="rId74"/>
  </hyperlinks>
  <pageMargins left="0.7" right="0.7" top="0.75" bottom="0.75" header="0.3" footer="0.3"/>
  <pageSetup orientation="portrait"/>
  <ignoredErrors>
    <ignoredError sqref="G23:G25 G29:G33 G35:G39" twoDigitTextYear="1"/>
  </ignoredErrors>
  <drawing r:id="rId7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AITE</dc:creator>
  <cp:lastModifiedBy>AITE</cp:lastModifiedBy>
  <dcterms:created xsi:type="dcterms:W3CDTF">2024-11-20T15:29:00Z</dcterms:created>
  <dcterms:modified xsi:type="dcterms:W3CDTF">2024-11-26T12:48:27Z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391AA19F174D40DBB3C4020EAC4676AF_13</vt:lpwstr>
  </property>
  <property fmtid="{D5CDD505-2E9C-101B-9397-08002B2CF9AE}" pid="3" name="KSOProductBuildVer">
    <vt:lpwstr>1033-12.2.0.18911</vt:lpwstr>
  </property>
</Properties>
</file>